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6705" tabRatio="725" activeTab="0"/>
  </bookViews>
  <sheets>
    <sheet name="uchwała" sheetId="1" r:id="rId1"/>
  </sheets>
  <definedNames>
    <definedName name="Kwerenda_z_Baza_danych_MS_Access" localSheetId="0">'uchwała'!#REF!</definedName>
    <definedName name="Kwerenda_z_Baza_danych_MS_Access_1" localSheetId="0">'uchwała'!#REF!</definedName>
    <definedName name="Kwerenda_z_Baza_danych_MS_Access_2" localSheetId="0">'uchwała'!#REF!</definedName>
    <definedName name="_xlnm.Print_Area" localSheetId="0">'uchwała'!$A$1:$N$312</definedName>
    <definedName name="_xlnm.Print_Titles" localSheetId="0">'uchwała'!$5:$8</definedName>
  </definedNames>
  <calcPr fullCalcOnLoad="1"/>
</workbook>
</file>

<file path=xl/sharedStrings.xml><?xml version="1.0" encoding="utf-8"?>
<sst xmlns="http://schemas.openxmlformats.org/spreadsheetml/2006/main" count="981" uniqueCount="461">
  <si>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</si>
  <si>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</si>
  <si>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</si>
  <si>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</si>
  <si>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</si>
  <si>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</si>
  <si>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</si>
  <si>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</si>
  <si>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w tym § 401</t>
  </si>
  <si>
    <t>w tym inwestycyjne</t>
  </si>
  <si>
    <t>852 - Pomoc społeczna</t>
  </si>
  <si>
    <t>85202 - Domy pomocy społecznej</t>
  </si>
  <si>
    <t>801 - Oświata i wychowanie</t>
  </si>
  <si>
    <t>80104 - Przedszkola</t>
  </si>
  <si>
    <t>80105 - Przedszkola specjalne</t>
  </si>
  <si>
    <t>Przedszkole Nr 24 - specjalne</t>
  </si>
  <si>
    <t>80101 - Szkoły podstawowe</t>
  </si>
  <si>
    <t>Nauka Pływania w klasach I-III</t>
  </si>
  <si>
    <t>Odpisy na ZFŚS nauczycieli emerytów</t>
  </si>
  <si>
    <t>Dotacja RTO Szkoła</t>
  </si>
  <si>
    <t>80110 - Gimnazja</t>
  </si>
  <si>
    <t>Stołówka przy Gimnazjum Nr 1</t>
  </si>
  <si>
    <t>80113 - Dowożenie uczniów do szkół</t>
  </si>
  <si>
    <t>Dowożenie uczniów do szkół</t>
  </si>
  <si>
    <t>80145 - Komisje egzaminacyjne</t>
  </si>
  <si>
    <t>Komisje egzaminacyjne w oświacie</t>
  </si>
  <si>
    <t>80146 - Dokształcanie i doskonalenie nauczycieli</t>
  </si>
  <si>
    <t>Dokształcanie i doskonalenie nauczycieli</t>
  </si>
  <si>
    <t>80195 - Pozostała działalność</t>
  </si>
  <si>
    <t>Pozostała działalność - oświata i wychowanie</t>
  </si>
  <si>
    <t>803 - Szkolnictwo wyższe</t>
  </si>
  <si>
    <t>80395 - Pozostała działalność</t>
  </si>
  <si>
    <t>Dotacja dla PWSZ w Raciborzu</t>
  </si>
  <si>
    <t>853 - Pozostałe zadania w zakresie polityki społecznej</t>
  </si>
  <si>
    <t>85305 - Żłobki</t>
  </si>
  <si>
    <t>Żłobek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</si>
  <si>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</si>
  <si>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</si>
  <si>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</si>
  <si>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Wypoczynek dzieci i młodzieży - akcja lato i zima w mieście</t>
  </si>
  <si>
    <t>85415 - Pomoc materialna dla uczniów</t>
  </si>
  <si>
    <t>Pomoc materialna dla uczniów</t>
  </si>
  <si>
    <t>921 - Kultura i ochrona dziedzictwa narodowego</t>
  </si>
  <si>
    <t>92195 - Pozostała działalność</t>
  </si>
  <si>
    <t>Pozostała działalność - kultura</t>
  </si>
  <si>
    <t>926 - Kultura fizyczna i sport</t>
  </si>
  <si>
    <t>92695 - Pozostała działalność</t>
  </si>
  <si>
    <t>Pozostała działalność - sport</t>
  </si>
  <si>
    <t>754 - Bezpieczeństwo publiczne i ochrona przeciwpożarowa</t>
  </si>
  <si>
    <t>75412 - Ochotnicze straże pożarne</t>
  </si>
  <si>
    <t>wekis</t>
  </si>
  <si>
    <t>mcriol</t>
  </si>
  <si>
    <t>75414 - Obrona cywila</t>
  </si>
  <si>
    <t>Obrona cywilna</t>
  </si>
  <si>
    <t>ops</t>
  </si>
  <si>
    <t>85214 - Zasiłki i pomoc w naturze oraz składki na ubezpieczenia społeczne</t>
  </si>
  <si>
    <t>85219 - Ośrodki pomocy społecznej</t>
  </si>
  <si>
    <t>85220 - Jednostki specjalistycznego poradnictwa, mieszkania chronione i ośrodki interwencji kryzysowej</t>
  </si>
  <si>
    <t>Mieszkania chronione</t>
  </si>
  <si>
    <t>85228 - Usługi opiekuńcze i specjalistyczne usługi opiekuńcze</t>
  </si>
  <si>
    <t>Usługi opiekuńcze</t>
  </si>
  <si>
    <t>85295 - Pozostała działalność</t>
  </si>
  <si>
    <t>Dożywianie dzieci</t>
  </si>
  <si>
    <t>700 - Gospodarka mieszkaniowa</t>
  </si>
  <si>
    <t>70005 - Gospodarka gruntami i nieruchomościami</t>
  </si>
  <si>
    <t>wgn</t>
  </si>
  <si>
    <t>Zakup usług geodezyjnych</t>
  </si>
  <si>
    <t>Różne opłaty geodezyjne (koszty egzekucji)</t>
  </si>
  <si>
    <t>750 - Administracja publiczna</t>
  </si>
  <si>
    <t>75023 - Urzędy gmin</t>
  </si>
  <si>
    <t>or</t>
  </si>
  <si>
    <t>Urząd Miasta - wydatki bieżące</t>
  </si>
  <si>
    <t>Wydatki inwestycyjne - Urząd Miasta</t>
  </si>
  <si>
    <t>Urząd Miasta - remont</t>
  </si>
  <si>
    <t>75011 - Urzędy wojewódzkie</t>
  </si>
  <si>
    <t>Środki dla Starostwa na prowadzenie biura paszportowego</t>
  </si>
  <si>
    <t>70001 - Zakłady gospodarki mieszkaniowej</t>
  </si>
  <si>
    <t>wl</t>
  </si>
  <si>
    <t>70021 - Towarzystwa budownictwa społecznego</t>
  </si>
  <si>
    <t xml:space="preserve">Udziały w Raciborskim Towarzystwie Budownictwa Społecznego </t>
  </si>
  <si>
    <t>70095 - Pozostała działalność</t>
  </si>
  <si>
    <t>Pozostałe wydatki - WL</t>
  </si>
  <si>
    <t>Kaucje mieszkaniowe</t>
  </si>
  <si>
    <t>85215 - Dodatki mieszkaniowe</t>
  </si>
  <si>
    <t>Dodatki mieszkaniowe</t>
  </si>
  <si>
    <t>Budownictwo socjalne</t>
  </si>
  <si>
    <t>92109 - Domy i ośrodki kultury, świetlice i kluby</t>
  </si>
  <si>
    <t>92116 - Biblioteki</t>
  </si>
  <si>
    <t>92118 - Muzea</t>
  </si>
  <si>
    <t>Muzeum - wydatki remontowe</t>
  </si>
  <si>
    <t>900 - Gospodarka komunalna i ochrona środowiska</t>
  </si>
  <si>
    <t>90002 - Gospodarka odpadami</t>
  </si>
  <si>
    <t>wgm</t>
  </si>
  <si>
    <t>600 - Transport i łączność</t>
  </si>
  <si>
    <t>60016 - Drogi publiczne gminne</t>
  </si>
  <si>
    <t>wiiu</t>
  </si>
  <si>
    <t>Modernizacja układu komunikacyjnego w kierunku przejść granicznych - gmina</t>
  </si>
  <si>
    <t>Modernizacja układu komunikacyjnego w kierunku przejść granicznych - PHARE</t>
  </si>
  <si>
    <t>710 - Działalność usługowa</t>
  </si>
  <si>
    <t>71002 - Jednostki organizacji i nadzoru inwestycyjnego</t>
  </si>
  <si>
    <t>Jednostki organizacji i nadzoru inwestycyjnego</t>
  </si>
  <si>
    <t>71004 - Plany zagospodarowania przestrzennego</t>
  </si>
  <si>
    <t>Plan zagospodarowania przestrzennego Miasta Racibórz</t>
  </si>
  <si>
    <t>92601 - Obiekty sportowe</t>
  </si>
  <si>
    <t>Zagospodarowanie terenu ośrodka "Ostróg" - gmina</t>
  </si>
  <si>
    <t>Zagospodarowanie terenu ośrodka "Ostróg" - EFRR</t>
  </si>
  <si>
    <t>75095 - Pozostała działalność</t>
  </si>
  <si>
    <t>Adaptacja budynku przy ul. Solnej na archiwum</t>
  </si>
  <si>
    <t>90001 - Gospodarka ściekowa i ochrona wód</t>
  </si>
  <si>
    <t>Kanalizacja sanitarna w ul. Cegielnianej</t>
  </si>
  <si>
    <t>Remont sanitariatów i części gospodarczej budynku SP-15</t>
  </si>
  <si>
    <t>Wykonanie elewacji Domu Kultury Strzecha</t>
  </si>
  <si>
    <t>Raciborskie Centrum Kultury - remont kotłowni</t>
  </si>
  <si>
    <t>Modernizacja targowiska w Raciborzu</t>
  </si>
  <si>
    <t>90095 - Pozostała działalność</t>
  </si>
  <si>
    <t>851 - Ochrona zdrowia</t>
  </si>
  <si>
    <t>85154 - Przeciwdziałanie alkoholizmowi</t>
  </si>
  <si>
    <t>bpss</t>
  </si>
  <si>
    <t>Przeciwdziałanie alkoholizmowi</t>
  </si>
  <si>
    <t>85195 - Pozostała działalność</t>
  </si>
  <si>
    <t>Profilaktyka prozdrowotna</t>
  </si>
  <si>
    <t>Pozostała działalność</t>
  </si>
  <si>
    <t>Pozostała działalność - pomoc społeczna</t>
  </si>
  <si>
    <t>Program wychodzenia z bezdomności</t>
  </si>
  <si>
    <t>010 - Rolnictwo i łowiectwo</t>
  </si>
  <si>
    <t>01008 - Melioracje wodne</t>
  </si>
  <si>
    <t>wośir</t>
  </si>
  <si>
    <t>Budowa i utrzymanie urządzeń melioracji</t>
  </si>
  <si>
    <t>Zwalczanie chorób zakaźnych zwierząt</t>
  </si>
  <si>
    <t>01022 - Zwalczanie chorób zakaźnych zwierząt oraz badania monitoringowe ...</t>
  </si>
  <si>
    <t>Odbiór i utylizacja padliny</t>
  </si>
  <si>
    <t>Edukacja ekologiczna</t>
  </si>
  <si>
    <t>System Zarządzania Środowiskowego ISO 14001</t>
  </si>
  <si>
    <t>80114 - Zespoły obsługi ekonomiczno-administracyjnej szkół</t>
  </si>
  <si>
    <t>zopo</t>
  </si>
  <si>
    <t>75022 - Rady gmin</t>
  </si>
  <si>
    <t>brm</t>
  </si>
  <si>
    <t>Rada Miasta</t>
  </si>
  <si>
    <t>wriwz</t>
  </si>
  <si>
    <t>Kontakty zagraniczne i promocja miasta</t>
  </si>
  <si>
    <t>Składki członkowskie</t>
  </si>
  <si>
    <t>Raciborski Program Partnerstwa Lokalnego</t>
  </si>
  <si>
    <t>60004 - Lokalny transport zbiorowy</t>
  </si>
  <si>
    <t>Dopłata do biletów komunikacji miejskiej</t>
  </si>
  <si>
    <t>Remonty bieżące i utrzymanie dróg gminnych</t>
  </si>
  <si>
    <t>Prowadzenie strefy płatnego parkowania</t>
  </si>
  <si>
    <t>Opracowanie dokumentacji na remonty i przebudowy dróg gminnych</t>
  </si>
  <si>
    <t>Przebudowa ul. Cegielnianej - część I</t>
  </si>
  <si>
    <t>Przebudowa skrzyżowania ulic Kozielska - Londzina (projekt)</t>
  </si>
  <si>
    <t>60017 - Drogi wewnętrzne</t>
  </si>
  <si>
    <t>Remonty dróg transportu rolniczego</t>
  </si>
  <si>
    <t>Segregacja odpadów</t>
  </si>
  <si>
    <t>Budowa kanalizacji sanitarnej w ulicach Rolnej - Toruńskiej</t>
  </si>
  <si>
    <t>mso</t>
  </si>
  <si>
    <t>90003 - Oczyszczanie miast i wsi</t>
  </si>
  <si>
    <t>Utrzymanie czystości i porządku na targowiskach</t>
  </si>
  <si>
    <t>Obsługa i konserwacja tablic informacyjnych Urzędu Miasta</t>
  </si>
  <si>
    <t>90004 - Utrzymanie zieleni w miastach i gminach</t>
  </si>
  <si>
    <t>Utrzymanie zieleni miejskiej</t>
  </si>
  <si>
    <t>90013 - Schroniska dla zwierząt</t>
  </si>
  <si>
    <t>Utrzymanie schroniska dla bezdomnych zwierząt</t>
  </si>
  <si>
    <t>90015 - Oświetlenie ulic, placów i dróg</t>
  </si>
  <si>
    <t>Oświetlenie - zakup energii</t>
  </si>
  <si>
    <t>Oświetlenie - konserwacja</t>
  </si>
  <si>
    <t>Rozbudowa sieci oświetlenie ulicznego</t>
  </si>
  <si>
    <t>90017 - Zakłady gospodarki komunalnej</t>
  </si>
  <si>
    <t>Utrzymanie kanalizacji deszczowej</t>
  </si>
  <si>
    <t>Utrzymanie rowów komunalnych</t>
  </si>
  <si>
    <t>Prace nie ujęte w planach szczegółowych</t>
  </si>
  <si>
    <t>Kontynuacja programu "Podaj Łapę"</t>
  </si>
  <si>
    <t>Opłata za odprowadzanie wód deszczowych z dróg, placów, parkingów gminnych</t>
  </si>
  <si>
    <t>Remont elementów małej architektury na terenie miasta</t>
  </si>
  <si>
    <t>Aktualizacja założeń do Planu zaopatrzenia miasta Racibórz w ciepło, energię elektryczną i paliwa gazowe</t>
  </si>
  <si>
    <t>osir</t>
  </si>
  <si>
    <t>Ośrodek Sportu i Rekreacji</t>
  </si>
  <si>
    <t>400 - Wytwarzanie i zaopatrywanie w energię elektryczną, gaz i wodę</t>
  </si>
  <si>
    <t>40095 - Pozostała działalność</t>
  </si>
  <si>
    <t>90008 - Ochrona różnorodności biologicznej i krajobrazu</t>
  </si>
  <si>
    <t>arbo</t>
  </si>
  <si>
    <t>Arboretum Bramy Morawskiej</t>
  </si>
  <si>
    <t>75416 - Straż Miejska</t>
  </si>
  <si>
    <t>sm</t>
  </si>
  <si>
    <t>75404 - Komendy wojewódzkie Policji</t>
  </si>
  <si>
    <t>Remont siedziby Komendy Policji przy ul. Bosackiej</t>
  </si>
  <si>
    <t>Dokumentacja techniczna wspólnot mieszkaniowych</t>
  </si>
  <si>
    <t>Przebudowa odcinka drogi ul. Lwowska i Pracy</t>
  </si>
  <si>
    <t>Dokończenie sieci kanalizacji sanitarnej w ul. Hulczyńskiej (do budynków)</t>
  </si>
  <si>
    <t>Przebudowa skrzyżowania ulic Reymonta - Londzina (partycypacja w kosztach)</t>
  </si>
  <si>
    <t>Odpłatność za pobyt w domach pomocy społecznej</t>
  </si>
  <si>
    <t>Ośrodek Pomocy Społecznej - inwestycje</t>
  </si>
  <si>
    <t>01030 - Izby Rolnicze</t>
  </si>
  <si>
    <t>Izby Rolnicze</t>
  </si>
  <si>
    <t>fin</t>
  </si>
  <si>
    <t>VAT</t>
  </si>
  <si>
    <t>756 - Dochody od osób prawnych, od osób fizycznych i od innych jednostek nieposiadających osobowości prawnej oraz wydatki związane z ich poborem</t>
  </si>
  <si>
    <t>75647 - Pobór podatków, opłat i niepodatkowych należności budżetowych</t>
  </si>
  <si>
    <t>Pobór podatków</t>
  </si>
  <si>
    <t>757 - Obsługa długu publicznego</t>
  </si>
  <si>
    <t>75702 - Obsługa papierów wartościowych, kredytów i pożyczek jednostek samorządu terytorialnego</t>
  </si>
  <si>
    <t>Obsługa długu publicznego</t>
  </si>
  <si>
    <t>758 - Różne rozliczenia</t>
  </si>
  <si>
    <t>75818 - Rezerwy ogólne i celowe</t>
  </si>
  <si>
    <t>Rezerwa ogólna</t>
  </si>
  <si>
    <t>mkz</t>
  </si>
  <si>
    <t>92120 - Ochrona i konserwacja zabytków</t>
  </si>
  <si>
    <t>Ochrona i konserwacja zabytków</t>
  </si>
  <si>
    <t>Regulacja stanu prawnego dróg</t>
  </si>
  <si>
    <t>Miejskie Centrum Informacji - bieżące</t>
  </si>
  <si>
    <t>Ochotnicze straże pożarne - bieżące</t>
  </si>
  <si>
    <t>Ośrodek Pomocy Społecznej - bieżące</t>
  </si>
  <si>
    <t>Miejskie Składowiska Odpadów - bieżące</t>
  </si>
  <si>
    <t>Program kanalizacji sanitarnej Gmin Dorzecza Górnej Odry z odprowadzeniem ścieków do istniejącej oczyszczalni w Raciborzu - gmina</t>
  </si>
  <si>
    <t>Program kanalizacji sanitarnej Gmin Dorzecza Górnej Odry z odprowadzeniem ścieków do istniejącej oczyszczalni w Raciborzu - FS</t>
  </si>
  <si>
    <t>Oczyszczanie miasta</t>
  </si>
  <si>
    <t>Rewitalizacja Centrum Miasta - gmina</t>
  </si>
  <si>
    <t>Program kanalizacji sanitarnej Gmin Dorzecza Górnej Odry z odprowadzeniem ścieków do istniejącej oczyszczalni w Raciborzu - VAT</t>
  </si>
  <si>
    <t>Program kanalizacji sanitarnej Gmin Dorzecza Górnej Odry z odprowadzeniem ścieków do istniejącej oczyszczalni w Raciborzu - odsetki</t>
  </si>
  <si>
    <t>85203 - Ośrodki wsparcia</t>
  </si>
  <si>
    <t>Rezerwa oświatowa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</si>
  <si>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</si>
  <si>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</si>
  <si>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</si>
  <si>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</si>
  <si>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</si>
  <si>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</si>
  <si>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</si>
  <si>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</si>
  <si>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</si>
  <si>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</si>
  <si>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</si>
  <si>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756 - Dochody od osób prawnych, od osób fizycznych i od innych jednostek nieposiadających osobowości prawnej oraz wydatki związane z ich poborem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</si>
  <si>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</si>
  <si>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</si>
  <si>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</si>
  <si>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</si>
  <si>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400 - Wytwarzanie i zaopatrywanie w energię elektryczną, gaz i wodę - Suma</t>
  </si>
  <si>
    <t>010 - Rolnictwo i łowiectwo - Suma</t>
  </si>
  <si>
    <t>Suma całkowita</t>
  </si>
  <si>
    <t>92695 - Pozostała działalność - Suma</t>
  </si>
  <si>
    <t>92601 - Obiekty sportowe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</si>
  <si>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</si>
  <si>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</si>
  <si>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</si>
  <si>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</si>
  <si>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</si>
  <si>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</si>
  <si>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90017 - Zakłady gospodarki komunalnej - Suma</t>
  </si>
  <si>
    <t>90015 - Oświetlenie ulic, placów i dróg - Suma</t>
  </si>
  <si>
    <t>90013 - Schroniska dla zwierząt - Suma</t>
  </si>
  <si>
    <t>90008 - Ochrona różnorodności biologicznej i krajobrazu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</si>
  <si>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</si>
  <si>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</si>
  <si>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</si>
  <si>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</si>
  <si>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</si>
  <si>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</si>
  <si>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</si>
  <si>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</si>
  <si>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</si>
  <si>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</si>
  <si>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</si>
  <si>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</si>
  <si>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społeczne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</si>
  <si>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</si>
  <si>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</si>
  <si>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</si>
  <si>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</si>
  <si>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80395 - Pozostała działalność - Suma</t>
  </si>
  <si>
    <t>80195 - Pozostała działalność - Suma</t>
  </si>
  <si>
    <t>80146 - Dokształcanie i doskonalenie nauczycieli - Suma</t>
  </si>
  <si>
    <t>80145 - Komisje egzaminacyjne - Suma</t>
  </si>
  <si>
    <t>80113 - Dowożenie uczniów do szkół - Suma</t>
  </si>
  <si>
    <t>80110 - Gimnazja - Suma</t>
  </si>
  <si>
    <t>80105 - Przedszkola specjalne - Suma</t>
  </si>
  <si>
    <t>80104 - Przedszkola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</si>
  <si>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</si>
  <si>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</si>
  <si>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</si>
  <si>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</si>
  <si>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75416 - Straż Miejska - Suma</t>
  </si>
  <si>
    <t>75414 - Obrona cywila - Suma</t>
  </si>
  <si>
    <t>75412 - Ochotnicze straże pożarne - Suma</t>
  </si>
  <si>
    <t>75404 - Komendy wojewódzkie Policji - Suma</t>
  </si>
  <si>
    <t>75095 - Pozostała działalność - Suma</t>
  </si>
  <si>
    <t>75023 - Urzędy gmin - Suma</t>
  </si>
  <si>
    <t>75022 - Rady gmin - Suma</t>
  </si>
  <si>
    <t>75011 - Urzędy wojewódzkie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</si>
  <si>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</si>
  <si>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</si>
  <si>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</si>
  <si>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</si>
  <si>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</si>
  <si>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</si>
  <si>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</si>
  <si>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</si>
  <si>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60004 - Lokalny transport zbiorowy - Suma</t>
  </si>
  <si>
    <t>40095 - Pozostała działalność - Suma</t>
  </si>
  <si>
    <t>01030 - Izby Rolnicze - Suma</t>
  </si>
  <si>
    <t>01022 - Zwalczanie chorób zakaźnych zwierząt oraz badania monitoringowe ... - Suma</t>
  </si>
  <si>
    <t>01008 - Melioracje wodne - Suma</t>
  </si>
  <si>
    <t>Dotacja dla MZB - fundusz remontowy wspólnot mieszkaniowych</t>
  </si>
  <si>
    <t>Pozyskiwanie nieruchomości na rzecz gminy</t>
  </si>
  <si>
    <t>Miejskie Centrum Informacji w Internecie - gmina</t>
  </si>
  <si>
    <t>Miejskie Centrum Informacji w Internecie - SGDGO</t>
  </si>
  <si>
    <t>Ochotnicze straże pożarne - remont remiz</t>
  </si>
  <si>
    <t>Rewitalizacja Centrum Miasta - FRRIL</t>
  </si>
  <si>
    <t>Ośrodek Dokumentacji Geodezyjnej i Kartograficznej</t>
  </si>
  <si>
    <t>Zasiłki i pomoc w naturze - dotacja</t>
  </si>
  <si>
    <t>Ośrodek Pomocy Społecznej - dotacja</t>
  </si>
  <si>
    <t>Profilaktyka prozdrowotna (wady postawy)</t>
  </si>
  <si>
    <t>Kanalizacja deszczowa w ul. Kopca</t>
  </si>
  <si>
    <t>Zasiłki i pomoc w naturze - gmina</t>
  </si>
  <si>
    <t>dz.</t>
  </si>
  <si>
    <t>rozd.</t>
  </si>
  <si>
    <t>dysp.</t>
  </si>
  <si>
    <t>nr zad.</t>
  </si>
  <si>
    <t>nazwa zadania</t>
  </si>
  <si>
    <t>plan</t>
  </si>
  <si>
    <t>Modernizacja budynku Szkoły Podst. nr 7</t>
  </si>
  <si>
    <t>Gimnazjum nr 1</t>
  </si>
  <si>
    <t>Gimnazjum nr 2</t>
  </si>
  <si>
    <t>Gimnazjum nr 3</t>
  </si>
  <si>
    <t>Gimnazjum nr 4</t>
  </si>
  <si>
    <t>Gimnazjum nr 5</t>
  </si>
  <si>
    <t>System informacji oświatowej, sprzęt dla przedszkoli</t>
  </si>
  <si>
    <t>Przedszkole nr 2</t>
  </si>
  <si>
    <t>Przedszkole nr 3</t>
  </si>
  <si>
    <t>Przedszkole nr 5 Studzienna</t>
  </si>
  <si>
    <t>Przedszkole nr 5 Sudół</t>
  </si>
  <si>
    <t>Przedszkole nr 9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</si>
  <si>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</si>
  <si>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</si>
  <si>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</si>
  <si>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</si>
  <si>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</si>
  <si>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</si>
  <si>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</si>
  <si>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</si>
  <si>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</si>
  <si>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26</t>
  </si>
  <si>
    <t>mzb</t>
  </si>
  <si>
    <t>prez</t>
  </si>
  <si>
    <t>sp-1</t>
  </si>
  <si>
    <t>sp-2</t>
  </si>
  <si>
    <t>sp-3</t>
  </si>
  <si>
    <t>sp-4</t>
  </si>
  <si>
    <t>sp-5</t>
  </si>
  <si>
    <t>sp-6</t>
  </si>
  <si>
    <t>sp-7</t>
  </si>
  <si>
    <t>sp-11</t>
  </si>
  <si>
    <t>sp-13</t>
  </si>
  <si>
    <t>zsp-1</t>
  </si>
  <si>
    <t>sp-15</t>
  </si>
  <si>
    <t>sp-18</t>
  </si>
  <si>
    <t>p-2</t>
  </si>
  <si>
    <t>p-3</t>
  </si>
  <si>
    <t>p-5st</t>
  </si>
  <si>
    <t>p-5su</t>
  </si>
  <si>
    <t>p-9</t>
  </si>
  <si>
    <t>p-10</t>
  </si>
  <si>
    <t>p-11</t>
  </si>
  <si>
    <t>p-12</t>
  </si>
  <si>
    <t>p-13</t>
  </si>
  <si>
    <t>p-14</t>
  </si>
  <si>
    <t>p-15</t>
  </si>
  <si>
    <t>p-16</t>
  </si>
  <si>
    <t>p-20</t>
  </si>
  <si>
    <t>p-23</t>
  </si>
  <si>
    <t>p-26</t>
  </si>
  <si>
    <t>p-24</t>
  </si>
  <si>
    <t>g-1</t>
  </si>
  <si>
    <t>g-2</t>
  </si>
  <si>
    <t>g-3</t>
  </si>
  <si>
    <t>g-4</t>
  </si>
  <si>
    <t>g-5</t>
  </si>
  <si>
    <t>żłob</t>
  </si>
  <si>
    <t>zwik</t>
  </si>
  <si>
    <t>rck</t>
  </si>
  <si>
    <t>mipbp</t>
  </si>
  <si>
    <t>muz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</si>
  <si>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</si>
  <si>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</si>
  <si>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</si>
  <si>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</si>
  <si>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</si>
  <si>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</si>
  <si>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</si>
  <si>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Dotacja - Powiat -  Szkoła Podstawowa Nr 8</t>
  </si>
  <si>
    <t>Szkoła Podstawowa Nr 11</t>
  </si>
  <si>
    <t>Szkoła Podstawowa Nr 13</t>
  </si>
  <si>
    <t>Zespół Szkolno-Przedszkolny Nr 1</t>
  </si>
  <si>
    <t>Szkoła Podstawowa Nr 15</t>
  </si>
  <si>
    <t>Szkoła Podstawowa Nr 18</t>
  </si>
  <si>
    <t>Uczniowskie Kluby sportowe działające w szkołach podstawowych</t>
  </si>
  <si>
    <t>Stołówka przy Szkole Podstawowej Nr 1</t>
  </si>
  <si>
    <t>Stołówka przy Szkole Podstawowej Nr 2</t>
  </si>
  <si>
    <t>Stołówka przy Szkole Podstawowej Nr 4</t>
  </si>
  <si>
    <t>Dotacja - Powiat -  stołówka przy Szkole Podstawowej Nr 8</t>
  </si>
  <si>
    <t>Stołówka przy Szkole Podstawowej Nr 11</t>
  </si>
  <si>
    <t>Stołówka przy Szkole Podstawowej Nr 13</t>
  </si>
  <si>
    <t>Stołówka przy Szkole Podstawowej Nr 15</t>
  </si>
  <si>
    <t>Stołówka przy Szkole Podstawowej Nr 18</t>
  </si>
  <si>
    <t>Wyposażenie Zespołu Szkolno-Przedszkolnego w Ocicach</t>
  </si>
  <si>
    <t>Zmiany organizacyjne w przedszkolach</t>
  </si>
  <si>
    <t>Zmiany organizacyjne w przedszkolach specjalnych</t>
  </si>
  <si>
    <t>Zmiany organizacyjne w gimnazjach</t>
  </si>
  <si>
    <t>Świetlica przy Szkole Podstawowej Nr 1</t>
  </si>
  <si>
    <t>Świetlica przy Szkole Podstawowej Nr 4</t>
  </si>
  <si>
    <t>Dotacja - Powiat - świetlica przy Szkole Podstawowej Nr 8</t>
  </si>
  <si>
    <t>Świetlica przy Szkole Podstawowej Nr 11</t>
  </si>
  <si>
    <t>Świetlica przy Szkole Podstawowej Nr 13</t>
  </si>
  <si>
    <t>Świetlica przy Szkole Podstawowej Nr 15</t>
  </si>
  <si>
    <t>Świetlica przy Szkole Podstawowej Nr 18</t>
  </si>
  <si>
    <t>Zmiany organizacyjne w świetlicach przy szkołach podstawowych</t>
  </si>
  <si>
    <t>Zmiany organizacyjne w stołówkach przy szkołach podstawowych</t>
  </si>
  <si>
    <t>Straż Miejska</t>
  </si>
  <si>
    <t>Zespół Obsługi Placówek Oświatowych</t>
  </si>
  <si>
    <t>Dzienny Dom Pomocy Społecznej</t>
  </si>
  <si>
    <t>Obóz w Pleśnej</t>
  </si>
  <si>
    <t>Miejskie Składowiska Odpadów - inwestycje (rekultywacja terenu)</t>
  </si>
  <si>
    <t>Raciborskie Centrum Kultury</t>
  </si>
  <si>
    <t>Miejska i Powiatowa Biblioteka Publiczna</t>
  </si>
  <si>
    <t>Muzeum</t>
  </si>
  <si>
    <t>Załącznik Nr 2</t>
  </si>
  <si>
    <t>Biuro realizacji Programu kanalizacji sanitarnej Gmin Dorzecza Górnej Odry</t>
  </si>
  <si>
    <t>Program kanalizacji sanitarnej Gmin Dorzecza Górnej Odry z odprowadzeniem ścieków do istniejącej oczyszczalni w Raciborzu - pożyczka (WFOŚiGW, NFOŚiGW)</t>
  </si>
  <si>
    <t>Remont wejścia, sali gimnastycznej i sanitariatów w Gimnazjum Nr 2</t>
  </si>
  <si>
    <t xml:space="preserve">Remont boiska przy Zespole Szkolno-Przedszkolnym Nr 1 w Markowicach </t>
  </si>
  <si>
    <t>Remont sali gimnastycznej Szkoły Podstawowej Nr 3 w Brzeziu</t>
  </si>
  <si>
    <t>Remont boiska sportowego Szkoły Podstawowej Nr 6</t>
  </si>
  <si>
    <t>Ul. Szczecińska - II etap budowy</t>
  </si>
  <si>
    <t>Obchody roku Arcybiskupa Gawliny</t>
  </si>
  <si>
    <t>Remont ul. Pionierów</t>
  </si>
  <si>
    <t>85495 - Pozostała działalność</t>
  </si>
  <si>
    <t>Remont świetlicy środowiskowej w Brzeziu</t>
  </si>
  <si>
    <t>Remont budynku LKS w Brzeziu</t>
  </si>
  <si>
    <t>Opracowanie dokumentacji kanalizacji deszczowej ul. Piotrowska</t>
  </si>
  <si>
    <t>Remont sanitariatów w budynku OSP Sudół</t>
  </si>
  <si>
    <t>Memoriał im. Pytlasińskiego</t>
  </si>
  <si>
    <t>Memoriał im. Kaczyny i Malinowskiego</t>
  </si>
  <si>
    <t>Dofinansowanie zakupu samochodu do pobierania krwi dla RCK Racibórz</t>
  </si>
  <si>
    <t>Raciborski Fundusz Lokalny</t>
  </si>
  <si>
    <t>Remont ul. Chorzowska</t>
  </si>
  <si>
    <t>Remont sanitariatów, malowania - Dom Dzieci ul. Starowiejska</t>
  </si>
  <si>
    <t>Dofinansowanie zakupu samochodu dla KP Policji w Raciborzu</t>
  </si>
  <si>
    <t>Remont ul. Szczęśliwej (od Ocickiej do Wczasowej)</t>
  </si>
  <si>
    <t>Gabinety Rehabilitacji - Dom Pomocy Społecznej - Plac Jagiełły</t>
  </si>
  <si>
    <t>Remont schodów i montaż barierek w Gimnazjum Nr 3</t>
  </si>
  <si>
    <t>85495 - Pozostała działalność - Suma</t>
  </si>
  <si>
    <t>Stacja Opieki Caritas</t>
  </si>
  <si>
    <t>Gminny Program Na Rzecz Osób Niepełnosprawnych - Ośrodek Dziennego Pobytu, Rehabilitacji i Edukacji Osób Niepełnosprawnych</t>
  </si>
  <si>
    <t>Gminny Program Na Rzecz Osób Niepełnosprawnych - Gabinety Rehabilitacji</t>
  </si>
  <si>
    <t>Sala gimnastyczna dla Osób Niepełnosprawnych przy Centrum Rehabilitacji ul. Rzeźnicza - I etap</t>
  </si>
  <si>
    <t>Opracowanie dokumentacji na rozwiązanie ruchu na skrzyż. ulic Warszawska - Matejki</t>
  </si>
  <si>
    <t>Zmiany organizacyjne w szkołach podstawow.</t>
  </si>
  <si>
    <t>Wymiana urządzenia grzewczego w kotłowni Szkoły Podstawowej Nr 6</t>
  </si>
  <si>
    <t>Remont auli, szatni oraz wymiana stolarki okiennej Gimnazjum Nr 5</t>
  </si>
  <si>
    <t>Współpraca zagraniczna jednostek oświatow.</t>
  </si>
  <si>
    <t>do URM Nr XXVII/393/2004</t>
  </si>
  <si>
    <t>z dnia 22 grudnia 2004r.</t>
  </si>
  <si>
    <t>Współpraca zagraniczna (pobyt dzieci z Białorusi) - Szkoła Podstawowa Nr 4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</si>
</sst>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 CE"/>
      <family val="0"/>
    </font>
    <font>
      <i/>
      <sz val="8"/>
      <name val="Arial"/>
      <family val="2"/>
    </font>
    <font>
      <sz val="9"/>
      <name val="Arial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182" fontId="1" fillId="0" borderId="0" xfId="15" applyNumberFormat="1" applyFont="1" applyFill="1" applyAlignment="1">
      <alignment vertical="center" wrapText="1"/>
    </xf>
    <xf numFmtId="181" fontId="5" fillId="0" borderId="0" xfId="15" applyNumberFormat="1" applyFont="1" applyFill="1" applyAlignment="1">
      <alignment horizontal="center" vertical="center" wrapText="1"/>
    </xf>
    <xf numFmtId="182" fontId="0" fillId="0" borderId="0" xfId="15" applyNumberFormat="1" applyFont="1" applyFill="1" applyAlignment="1">
      <alignment vertical="center" wrapText="1"/>
    </xf>
    <xf numFmtId="181" fontId="1" fillId="0" borderId="1" xfId="15" applyNumberFormat="1" applyFont="1" applyFill="1" applyBorder="1" applyAlignment="1">
      <alignment vertical="center" wrapText="1"/>
    </xf>
    <xf numFmtId="3" fontId="1" fillId="0" borderId="1" xfId="15" applyNumberFormat="1" applyFont="1" applyFill="1" applyBorder="1" applyAlignment="1">
      <alignment vertical="center" wrapText="1"/>
    </xf>
    <xf numFmtId="4" fontId="1" fillId="0" borderId="1" xfId="15" applyNumberFormat="1" applyFont="1" applyFill="1" applyBorder="1" applyAlignment="1">
      <alignment vertical="center" wrapText="1"/>
    </xf>
    <xf numFmtId="181" fontId="0" fillId="0" borderId="2" xfId="15" applyNumberFormat="1" applyFont="1" applyFill="1" applyBorder="1" applyAlignment="1">
      <alignment vertical="center" wrapText="1"/>
    </xf>
    <xf numFmtId="3" fontId="0" fillId="0" borderId="2" xfId="15" applyNumberFormat="1" applyFont="1" applyFill="1" applyBorder="1" applyAlignment="1">
      <alignment vertical="center" wrapText="1"/>
    </xf>
    <xf numFmtId="4" fontId="0" fillId="0" borderId="2" xfId="15" applyNumberFormat="1" applyFont="1" applyFill="1" applyBorder="1" applyAlignment="1">
      <alignment vertical="center" wrapText="1"/>
    </xf>
    <xf numFmtId="181" fontId="9" fillId="0" borderId="0" xfId="15" applyNumberFormat="1" applyFont="1" applyFill="1" applyAlignment="1">
      <alignment vertical="center" wrapText="1"/>
    </xf>
    <xf numFmtId="3" fontId="9" fillId="0" borderId="0" xfId="15" applyNumberFormat="1" applyFont="1" applyFill="1" applyAlignment="1">
      <alignment vertical="center" wrapText="1"/>
    </xf>
    <xf numFmtId="4" fontId="9" fillId="0" borderId="0" xfId="15" applyNumberFormat="1" applyFont="1" applyFill="1" applyAlignment="1">
      <alignment vertical="center" wrapText="1"/>
    </xf>
    <xf numFmtId="181" fontId="9" fillId="0" borderId="3" xfId="15" applyNumberFormat="1" applyFont="1" applyFill="1" applyBorder="1" applyAlignment="1">
      <alignment horizontal="justify" vertical="justify" wrapText="1"/>
    </xf>
    <xf numFmtId="181" fontId="9" fillId="0" borderId="4" xfId="15" applyNumberFormat="1" applyFont="1" applyFill="1" applyBorder="1" applyAlignment="1">
      <alignment horizontal="justify" vertical="justify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9" fillId="0" borderId="4" xfId="15" applyNumberFormat="1" applyFont="1" applyFill="1" applyBorder="1" applyAlignment="1">
      <alignment horizontal="left" vertical="center"/>
    </xf>
    <xf numFmtId="181" fontId="10" fillId="0" borderId="4" xfId="15" applyNumberFormat="1" applyFont="1" applyFill="1" applyBorder="1" applyAlignment="1">
      <alignment horizontal="center" vertical="center"/>
    </xf>
    <xf numFmtId="182" fontId="9" fillId="0" borderId="4" xfId="15" applyNumberFormat="1" applyFont="1" applyFill="1" applyBorder="1" applyAlignment="1">
      <alignment horizontal="right" vertical="center"/>
    </xf>
    <xf numFmtId="181" fontId="9" fillId="0" borderId="4" xfId="15" applyNumberFormat="1" applyFont="1" applyFill="1" applyBorder="1" applyAlignment="1">
      <alignment horizontal="right" vertical="center"/>
    </xf>
    <xf numFmtId="0" fontId="9" fillId="0" borderId="4" xfId="15" applyNumberFormat="1" applyFont="1" applyFill="1" applyBorder="1" applyAlignment="1">
      <alignment horizontal="left" vertical="center"/>
    </xf>
    <xf numFmtId="181" fontId="9" fillId="0" borderId="3" xfId="15" applyNumberFormat="1" applyFont="1" applyFill="1" applyBorder="1" applyAlignment="1">
      <alignment horizontal="left" vertical="center"/>
    </xf>
    <xf numFmtId="181" fontId="10" fillId="0" borderId="3" xfId="15" applyNumberFormat="1" applyFont="1" applyFill="1" applyBorder="1" applyAlignment="1">
      <alignment horizontal="center" vertical="center"/>
    </xf>
    <xf numFmtId="182" fontId="9" fillId="0" borderId="3" xfId="15" applyNumberFormat="1" applyFont="1" applyFill="1" applyBorder="1" applyAlignment="1">
      <alignment horizontal="right" vertical="center"/>
    </xf>
    <xf numFmtId="181" fontId="7" fillId="0" borderId="6" xfId="15" applyNumberFormat="1" applyFont="1" applyFill="1" applyBorder="1" applyAlignment="1">
      <alignment horizontal="left" vertical="center"/>
    </xf>
    <xf numFmtId="181" fontId="8" fillId="0" borderId="6" xfId="15" applyNumberFormat="1" applyFont="1" applyFill="1" applyBorder="1" applyAlignment="1">
      <alignment horizontal="center" vertical="center"/>
    </xf>
    <xf numFmtId="181" fontId="7" fillId="0" borderId="6" xfId="15" applyNumberFormat="1" applyFont="1" applyFill="1" applyBorder="1" applyAlignment="1">
      <alignment horizontal="justify" vertical="justify" wrapText="1"/>
    </xf>
    <xf numFmtId="182" fontId="7" fillId="0" borderId="6" xfId="15" applyNumberFormat="1" applyFont="1" applyFill="1" applyBorder="1" applyAlignment="1">
      <alignment horizontal="right" vertical="center"/>
    </xf>
    <xf numFmtId="181" fontId="7" fillId="0" borderId="7" xfId="15" applyNumberFormat="1" applyFont="1" applyFill="1" applyBorder="1" applyAlignment="1">
      <alignment vertical="center" wrapText="1"/>
    </xf>
    <xf numFmtId="0" fontId="9" fillId="0" borderId="3" xfId="15" applyNumberFormat="1" applyFont="1" applyFill="1" applyBorder="1" applyAlignment="1">
      <alignment horizontal="left" vertical="center"/>
    </xf>
    <xf numFmtId="181" fontId="6" fillId="0" borderId="8" xfId="15" applyNumberFormat="1" applyFont="1" applyFill="1" applyBorder="1" applyAlignment="1">
      <alignment horizontal="center" vertical="center"/>
    </xf>
    <xf numFmtId="181" fontId="1" fillId="0" borderId="8" xfId="15" applyNumberFormat="1" applyFont="1" applyFill="1" applyBorder="1" applyAlignment="1">
      <alignment horizontal="justify" vertical="justify" wrapText="1"/>
    </xf>
    <xf numFmtId="182" fontId="1" fillId="0" borderId="8" xfId="15" applyNumberFormat="1" applyFont="1" applyFill="1" applyBorder="1" applyAlignment="1">
      <alignment horizontal="right" vertical="center"/>
    </xf>
    <xf numFmtId="181" fontId="1" fillId="0" borderId="9" xfId="15" applyNumberFormat="1" applyFont="1" applyFill="1" applyBorder="1" applyAlignment="1">
      <alignment horizontal="left" vertical="center"/>
    </xf>
    <xf numFmtId="181" fontId="6" fillId="0" borderId="9" xfId="15" applyNumberFormat="1" applyFont="1" applyFill="1" applyBorder="1" applyAlignment="1">
      <alignment horizontal="center" vertical="center"/>
    </xf>
    <xf numFmtId="181" fontId="1" fillId="0" borderId="9" xfId="15" applyNumberFormat="1" applyFont="1" applyFill="1" applyBorder="1" applyAlignment="1">
      <alignment horizontal="justify" vertical="justify" wrapText="1"/>
    </xf>
    <xf numFmtId="182" fontId="1" fillId="0" borderId="9" xfId="15" applyNumberFormat="1" applyFont="1" applyFill="1" applyBorder="1" applyAlignment="1">
      <alignment horizontal="right" vertical="center"/>
    </xf>
    <xf numFmtId="181" fontId="1" fillId="0" borderId="8" xfId="15" applyNumberFormat="1" applyFont="1" applyFill="1" applyBorder="1" applyAlignment="1">
      <alignment horizontal="left" vertical="center"/>
    </xf>
    <xf numFmtId="0" fontId="1" fillId="0" borderId="8" xfId="15" applyNumberFormat="1" applyFont="1" applyFill="1" applyBorder="1" applyAlignment="1">
      <alignment horizontal="left" vertical="center"/>
    </xf>
    <xf numFmtId="181" fontId="9" fillId="0" borderId="3" xfId="15" applyNumberFormat="1" applyFont="1" applyFill="1" applyBorder="1" applyAlignment="1">
      <alignment horizontal="right" vertical="center"/>
    </xf>
    <xf numFmtId="181" fontId="0" fillId="0" borderId="10" xfId="15" applyNumberFormat="1" applyFont="1" applyFill="1" applyBorder="1" applyAlignment="1">
      <alignment horizontal="left" vertical="center"/>
    </xf>
    <xf numFmtId="181" fontId="5" fillId="0" borderId="10" xfId="15" applyNumberFormat="1" applyFont="1" applyFill="1" applyBorder="1" applyAlignment="1">
      <alignment horizontal="center" vertical="center"/>
    </xf>
    <xf numFmtId="181" fontId="0" fillId="0" borderId="10" xfId="15" applyNumberFormat="1" applyFont="1" applyFill="1" applyBorder="1" applyAlignment="1">
      <alignment horizontal="justify" vertical="justify" wrapText="1"/>
    </xf>
    <xf numFmtId="182" fontId="0" fillId="0" borderId="10" xfId="15" applyNumberFormat="1" applyFont="1" applyFill="1" applyBorder="1" applyAlignment="1">
      <alignment horizontal="right" vertical="center"/>
    </xf>
    <xf numFmtId="181" fontId="0" fillId="0" borderId="11" xfId="15" applyNumberFormat="1" applyFont="1" applyFill="1" applyBorder="1" applyAlignment="1">
      <alignment horizontal="left" vertical="center"/>
    </xf>
    <xf numFmtId="181" fontId="5" fillId="0" borderId="11" xfId="15" applyNumberFormat="1" applyFont="1" applyFill="1" applyBorder="1" applyAlignment="1">
      <alignment horizontal="center" vertical="center"/>
    </xf>
    <xf numFmtId="181" fontId="0" fillId="0" borderId="11" xfId="15" applyNumberFormat="1" applyFont="1" applyFill="1" applyBorder="1" applyAlignment="1">
      <alignment horizontal="justify" vertical="justify" wrapText="1"/>
    </xf>
    <xf numFmtId="182" fontId="0" fillId="0" borderId="11" xfId="15" applyNumberFormat="1" applyFont="1" applyFill="1" applyBorder="1" applyAlignment="1">
      <alignment horizontal="right" vertical="center"/>
    </xf>
    <xf numFmtId="181" fontId="0" fillId="0" borderId="10" xfId="15" applyNumberFormat="1" applyFont="1" applyFill="1" applyBorder="1" applyAlignment="1">
      <alignment horizontal="left" vertical="center"/>
    </xf>
    <xf numFmtId="181" fontId="0" fillId="0" borderId="11" xfId="15" applyNumberFormat="1" applyFont="1" applyFill="1" applyBorder="1" applyAlignment="1">
      <alignment horizontal="right" vertical="center"/>
    </xf>
    <xf numFmtId="0" fontId="0" fillId="0" borderId="10" xfId="15" applyNumberFormat="1" applyFont="1" applyFill="1" applyBorder="1" applyAlignment="1">
      <alignment horizontal="left" vertical="center"/>
    </xf>
    <xf numFmtId="0" fontId="0" fillId="0" borderId="11" xfId="15" applyNumberFormat="1" applyFont="1" applyFill="1" applyBorder="1" applyAlignment="1">
      <alignment horizontal="left" vertical="center"/>
    </xf>
    <xf numFmtId="181" fontId="0" fillId="0" borderId="0" xfId="15" applyNumberFormat="1" applyFill="1" applyAlignment="1">
      <alignment vertical="center" wrapText="1"/>
    </xf>
    <xf numFmtId="3" fontId="0" fillId="0" borderId="0" xfId="15" applyNumberFormat="1" applyFill="1" applyAlignment="1">
      <alignment vertical="center" wrapText="1"/>
    </xf>
    <xf numFmtId="4" fontId="0" fillId="0" borderId="0" xfId="15" applyNumberFormat="1" applyFill="1" applyAlignment="1">
      <alignment vertical="center" wrapText="1"/>
    </xf>
    <xf numFmtId="181" fontId="0" fillId="0" borderId="0" xfId="15" applyNumberFormat="1" applyFont="1" applyFill="1" applyAlignment="1">
      <alignment horizontal="center" vertical="center" wrapText="1"/>
    </xf>
    <xf numFmtId="181" fontId="0" fillId="0" borderId="0" xfId="15" applyNumberFormat="1" applyFont="1" applyFill="1" applyAlignment="1">
      <alignment vertical="center" wrapText="1"/>
    </xf>
    <xf numFmtId="181" fontId="0" fillId="0" borderId="0" xfId="15" applyNumberFormat="1" applyFill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0" fontId="10" fillId="0" borderId="4" xfId="15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justify" wrapText="1"/>
    </xf>
    <xf numFmtId="0" fontId="9" fillId="0" borderId="4" xfId="0" applyFont="1" applyFill="1" applyBorder="1" applyAlignment="1">
      <alignment horizontal="justify" vertical="justify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0" fontId="9" fillId="0" borderId="3" xfId="0" applyFont="1" applyFill="1" applyBorder="1" applyAlignment="1">
      <alignment horizontal="justify" vertical="justify" wrapText="1"/>
    </xf>
    <xf numFmtId="0" fontId="10" fillId="0" borderId="3" xfId="15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justify" vertical="justify" wrapText="1"/>
    </xf>
    <xf numFmtId="0" fontId="1" fillId="0" borderId="8" xfId="0" applyFont="1" applyFill="1" applyBorder="1" applyAlignment="1">
      <alignment horizontal="justify" vertical="justify" wrapText="1"/>
    </xf>
    <xf numFmtId="0" fontId="6" fillId="0" borderId="8" xfId="15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justify" vertical="justify" wrapText="1"/>
    </xf>
    <xf numFmtId="49" fontId="9" fillId="0" borderId="3" xfId="15" applyNumberFormat="1" applyFont="1" applyFill="1" applyBorder="1" applyAlignment="1">
      <alignment horizontal="justify" vertical="justify" wrapText="1"/>
    </xf>
    <xf numFmtId="0" fontId="0" fillId="0" borderId="11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justify" vertical="justify" wrapText="1"/>
    </xf>
    <xf numFmtId="0" fontId="5" fillId="0" borderId="10" xfId="15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0" fontId="5" fillId="0" borderId="11" xfId="15" applyNumberFormat="1" applyFont="1" applyFill="1" applyBorder="1" applyAlignment="1">
      <alignment horizontal="center" vertical="center"/>
    </xf>
    <xf numFmtId="49" fontId="0" fillId="0" borderId="11" xfId="15" applyNumberFormat="1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justify" vertical="justify" wrapText="1"/>
    </xf>
    <xf numFmtId="182" fontId="13" fillId="0" borderId="0" xfId="15" applyNumberFormat="1" applyFont="1" applyFill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/>
    </xf>
    <xf numFmtId="49" fontId="9" fillId="0" borderId="4" xfId="15" applyNumberFormat="1" applyFont="1" applyFill="1" applyBorder="1" applyAlignment="1">
      <alignment horizontal="justify" vertical="justify" wrapText="1"/>
    </xf>
    <xf numFmtId="182" fontId="1" fillId="0" borderId="8" xfId="15" applyNumberFormat="1" applyFont="1" applyFill="1" applyBorder="1" applyAlignment="1">
      <alignment horizontal="right"/>
    </xf>
    <xf numFmtId="182" fontId="0" fillId="0" borderId="11" xfId="15" applyNumberFormat="1" applyFont="1" applyFill="1" applyBorder="1" applyAlignment="1">
      <alignment horizontal="right"/>
    </xf>
    <xf numFmtId="182" fontId="5" fillId="0" borderId="5" xfId="0" applyNumberFormat="1" applyFont="1" applyFill="1" applyBorder="1" applyAlignment="1">
      <alignment horizontal="center" vertical="center" wrapText="1"/>
    </xf>
    <xf numFmtId="182" fontId="9" fillId="0" borderId="4" xfId="15" applyNumberFormat="1" applyFont="1" applyFill="1" applyBorder="1" applyAlignment="1">
      <alignment vertical="center" wrapText="1"/>
    </xf>
    <xf numFmtId="182" fontId="0" fillId="0" borderId="10" xfId="15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181" fontId="0" fillId="0" borderId="13" xfId="15" applyNumberFormat="1" applyFont="1" applyFill="1" applyBorder="1" applyAlignment="1">
      <alignment horizontal="left" vertical="justify" wrapText="1"/>
    </xf>
    <xf numFmtId="0" fontId="0" fillId="0" borderId="14" xfId="0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181" fontId="1" fillId="0" borderId="16" xfId="15" applyNumberFormat="1" applyFont="1" applyFill="1" applyBorder="1" applyAlignment="1">
      <alignment horizontal="justify" vertical="justify"/>
    </xf>
    <xf numFmtId="0" fontId="0" fillId="0" borderId="17" xfId="0" applyBorder="1" applyAlignment="1">
      <alignment horizontal="justify" vertical="justify"/>
    </xf>
    <xf numFmtId="0" fontId="0" fillId="0" borderId="18" xfId="0" applyBorder="1" applyAlignment="1">
      <alignment horizontal="justify" vertical="justify"/>
    </xf>
    <xf numFmtId="181" fontId="0" fillId="0" borderId="19" xfId="15" applyNumberFormat="1" applyFont="1" applyFill="1" applyBorder="1" applyAlignment="1">
      <alignment horizontal="justify" vertical="justify"/>
    </xf>
    <xf numFmtId="0" fontId="0" fillId="0" borderId="20" xfId="0" applyBorder="1" applyAlignment="1">
      <alignment horizontal="justify" vertical="justify"/>
    </xf>
    <xf numFmtId="0" fontId="0" fillId="0" borderId="21" xfId="0" applyBorder="1" applyAlignment="1">
      <alignment horizontal="justify" vertical="justify"/>
    </xf>
    <xf numFmtId="181" fontId="0" fillId="0" borderId="13" xfId="15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0" fillId="0" borderId="13" xfId="15" applyNumberFormat="1" applyFont="1" applyFill="1" applyBorder="1" applyAlignment="1">
      <alignment horizontal="left" vertical="justify"/>
    </xf>
    <xf numFmtId="0" fontId="0" fillId="0" borderId="14" xfId="0" applyBorder="1" applyAlignment="1">
      <alignment vertical="justify"/>
    </xf>
    <xf numFmtId="0" fontId="0" fillId="0" borderId="15" xfId="0" applyBorder="1" applyAlignment="1">
      <alignment vertical="justify"/>
    </xf>
    <xf numFmtId="182" fontId="11" fillId="0" borderId="12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83"/>
  <sheetViews>
    <sheetView tabSelected="1" view="pageBreakPreview" zoomScaleNormal="90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" sqref="E9"/>
    </sheetView>
  </sheetViews>
  <sheetFormatPr defaultColWidth="9.00390625" defaultRowHeight="27.75" customHeight="1" outlineLevelRow="3"/>
  <cols>
    <col min="1" max="1" width="3.75390625" style="62" customWidth="1"/>
    <col min="2" max="2" width="5.75390625" style="62" customWidth="1"/>
    <col min="3" max="3" width="5.125" style="5" customWidth="1"/>
    <col min="4" max="4" width="4.125" style="5" customWidth="1"/>
    <col min="5" max="5" width="38.125" style="57" customWidth="1"/>
    <col min="6" max="6" width="11.00390625" style="4" customWidth="1"/>
    <col min="7" max="9" width="10.00390625" style="4" customWidth="1"/>
    <col min="10" max="10" width="9.875" style="4" customWidth="1"/>
    <col min="11" max="11" width="10.00390625" style="4" customWidth="1"/>
    <col min="12" max="12" width="9.00390625" style="4" customWidth="1"/>
    <col min="13" max="14" width="10.00390625" style="4" customWidth="1"/>
    <col min="15" max="15" width="14.125" style="58" customWidth="1"/>
    <col min="16" max="18" width="15.625" style="58" customWidth="1"/>
    <col min="19" max="20" width="15.875" style="59" customWidth="1"/>
    <col min="21" max="21" width="14.125" style="58" customWidth="1"/>
    <col min="22" max="22" width="14.375" style="58" customWidth="1"/>
    <col min="23" max="23" width="11.75390625" style="58" customWidth="1"/>
    <col min="24" max="16384" width="23.125" style="57" customWidth="1"/>
  </cols>
  <sheetData>
    <row r="1" ht="12.75" customHeight="1">
      <c r="N1" s="69" t="s">
        <v>423</v>
      </c>
    </row>
    <row r="2" ht="12.75" customHeight="1">
      <c r="N2" s="98" t="s">
        <v>458</v>
      </c>
    </row>
    <row r="3" ht="12.75" customHeight="1">
      <c r="N3" s="98" t="s">
        <v>459</v>
      </c>
    </row>
    <row r="4" ht="12.75" customHeight="1"/>
    <row r="5" spans="1:23" s="1" customFormat="1" ht="16.5" customHeight="1">
      <c r="A5" s="115" t="s">
        <v>312</v>
      </c>
      <c r="B5" s="118" t="s">
        <v>313</v>
      </c>
      <c r="C5" s="121" t="s">
        <v>314</v>
      </c>
      <c r="D5" s="121" t="s">
        <v>315</v>
      </c>
      <c r="E5" s="121" t="s">
        <v>316</v>
      </c>
      <c r="F5" s="114" t="s">
        <v>317</v>
      </c>
      <c r="G5" s="114" t="s">
        <v>0</v>
      </c>
      <c r="H5" s="114"/>
      <c r="I5" s="114"/>
      <c r="J5" s="114"/>
      <c r="K5" s="114"/>
      <c r="L5" s="114"/>
      <c r="M5" s="114" t="s">
        <v>1</v>
      </c>
      <c r="N5" s="114"/>
      <c r="O5" s="2"/>
      <c r="P5" s="2"/>
      <c r="Q5" s="2"/>
      <c r="R5" s="2"/>
      <c r="S5" s="3"/>
      <c r="T5" s="3"/>
      <c r="U5" s="2"/>
      <c r="V5" s="2"/>
      <c r="W5" s="2"/>
    </row>
    <row r="6" spans="1:23" s="1" customFormat="1" ht="16.5" customHeight="1">
      <c r="A6" s="116"/>
      <c r="B6" s="119"/>
      <c r="C6" s="122"/>
      <c r="D6" s="122"/>
      <c r="E6" s="122"/>
      <c r="F6" s="114"/>
      <c r="G6" s="114" t="s">
        <v>2</v>
      </c>
      <c r="H6" s="114" t="s">
        <v>3</v>
      </c>
      <c r="I6" s="114"/>
      <c r="J6" s="114" t="s">
        <v>4</v>
      </c>
      <c r="K6" s="114" t="s">
        <v>5</v>
      </c>
      <c r="L6" s="114" t="s">
        <v>6</v>
      </c>
      <c r="M6" s="114" t="s">
        <v>7</v>
      </c>
      <c r="N6" s="114" t="s">
        <v>9</v>
      </c>
      <c r="O6" s="2"/>
      <c r="P6" s="2"/>
      <c r="Q6" s="2"/>
      <c r="R6" s="2"/>
      <c r="S6" s="3"/>
      <c r="T6" s="3"/>
      <c r="U6" s="2"/>
      <c r="V6" s="2"/>
      <c r="W6" s="2"/>
    </row>
    <row r="7" spans="1:23" s="1" customFormat="1" ht="16.5" customHeight="1">
      <c r="A7" s="117"/>
      <c r="B7" s="120"/>
      <c r="C7" s="123"/>
      <c r="D7" s="123"/>
      <c r="E7" s="123"/>
      <c r="F7" s="114"/>
      <c r="G7" s="114"/>
      <c r="H7" s="68" t="s">
        <v>7</v>
      </c>
      <c r="I7" s="68" t="s">
        <v>8</v>
      </c>
      <c r="J7" s="114"/>
      <c r="K7" s="114"/>
      <c r="L7" s="114"/>
      <c r="M7" s="114"/>
      <c r="N7" s="114"/>
      <c r="O7" s="2"/>
      <c r="P7" s="2"/>
      <c r="Q7" s="2"/>
      <c r="R7" s="2"/>
      <c r="S7" s="3"/>
      <c r="T7" s="3"/>
      <c r="U7" s="2"/>
      <c r="V7" s="2"/>
      <c r="W7" s="2"/>
    </row>
    <row r="8" spans="1:23" s="96" customFormat="1" ht="14.25" customHeight="1">
      <c r="A8" s="18">
        <v>1</v>
      </c>
      <c r="B8" s="19">
        <v>2</v>
      </c>
      <c r="C8" s="20">
        <v>3</v>
      </c>
      <c r="D8" s="20">
        <v>4</v>
      </c>
      <c r="E8" s="97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  <c r="O8" s="94"/>
      <c r="P8" s="94"/>
      <c r="Q8" s="94"/>
      <c r="R8" s="94"/>
      <c r="S8" s="95"/>
      <c r="T8" s="95"/>
      <c r="U8" s="94"/>
      <c r="V8" s="94"/>
      <c r="W8" s="94"/>
    </row>
    <row r="9" spans="1:14" s="33" customFormat="1" ht="13.5" thickBot="1">
      <c r="A9" s="29" t="s">
        <v>237</v>
      </c>
      <c r="B9" s="29"/>
      <c r="C9" s="30"/>
      <c r="D9" s="30"/>
      <c r="E9" s="31"/>
      <c r="F9" s="32">
        <f aca="true" t="shared" si="0" ref="F9:N9">SUBTOTAL(9,F12:F312)</f>
        <v>105669038</v>
      </c>
      <c r="G9" s="32">
        <f t="shared" si="0"/>
        <v>70406999</v>
      </c>
      <c r="H9" s="32">
        <f t="shared" si="0"/>
        <v>29257614</v>
      </c>
      <c r="I9" s="32">
        <f t="shared" si="0"/>
        <v>27132829</v>
      </c>
      <c r="J9" s="32">
        <f t="shared" si="0"/>
        <v>5885390</v>
      </c>
      <c r="K9" s="32">
        <f t="shared" si="0"/>
        <v>26706443</v>
      </c>
      <c r="L9" s="32">
        <f t="shared" si="0"/>
        <v>8557552</v>
      </c>
      <c r="M9" s="32">
        <f t="shared" si="0"/>
        <v>35262039</v>
      </c>
      <c r="N9" s="32">
        <f t="shared" si="0"/>
        <v>35012039</v>
      </c>
    </row>
    <row r="10" spans="1:23" s="7" customFormat="1" ht="14.25" outlineLevel="1" thickBot="1" thickTop="1">
      <c r="A10" s="38" t="s">
        <v>236</v>
      </c>
      <c r="B10" s="38"/>
      <c r="C10" s="39"/>
      <c r="D10" s="39"/>
      <c r="E10" s="40"/>
      <c r="F10" s="41">
        <f aca="true" t="shared" si="1" ref="F10:N10">SUBTOTAL(9,F12:F17)</f>
        <v>80400</v>
      </c>
      <c r="G10" s="41">
        <f t="shared" si="1"/>
        <v>80400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49400</v>
      </c>
      <c r="L10" s="41">
        <f t="shared" si="1"/>
        <v>31000</v>
      </c>
      <c r="M10" s="41">
        <f t="shared" si="1"/>
        <v>0</v>
      </c>
      <c r="N10" s="41">
        <f t="shared" si="1"/>
        <v>0</v>
      </c>
      <c r="O10" s="8"/>
      <c r="P10" s="8"/>
      <c r="Q10" s="8"/>
      <c r="R10" s="8"/>
      <c r="S10" s="9"/>
      <c r="T10" s="9"/>
      <c r="U10" s="8"/>
      <c r="V10" s="8"/>
      <c r="W10" s="8"/>
    </row>
    <row r="11" spans="1:23" s="10" customFormat="1" ht="12.75" outlineLevel="2">
      <c r="A11" s="45"/>
      <c r="B11" s="45" t="s">
        <v>299</v>
      </c>
      <c r="C11" s="46"/>
      <c r="D11" s="46"/>
      <c r="E11" s="47"/>
      <c r="F11" s="48">
        <f aca="true" t="shared" si="2" ref="F11:N11">SUBTOTAL(9,F12:F12)</f>
        <v>61000</v>
      </c>
      <c r="G11" s="48">
        <f t="shared" si="2"/>
        <v>61000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48">
        <f t="shared" si="2"/>
        <v>30000</v>
      </c>
      <c r="L11" s="48">
        <f t="shared" si="2"/>
        <v>31000</v>
      </c>
      <c r="M11" s="48">
        <f t="shared" si="2"/>
        <v>0</v>
      </c>
      <c r="N11" s="48">
        <f t="shared" si="2"/>
        <v>0</v>
      </c>
      <c r="O11" s="11"/>
      <c r="P11" s="11"/>
      <c r="Q11" s="11"/>
      <c r="R11" s="11"/>
      <c r="S11" s="12"/>
      <c r="T11" s="12"/>
      <c r="U11" s="11"/>
      <c r="V11" s="11"/>
      <c r="W11" s="11"/>
    </row>
    <row r="12" spans="1:23" s="13" customFormat="1" ht="12.75" outlineLevel="3">
      <c r="A12" s="26" t="s">
        <v>124</v>
      </c>
      <c r="B12" s="26" t="s">
        <v>125</v>
      </c>
      <c r="C12" s="27" t="s">
        <v>126</v>
      </c>
      <c r="D12" s="27">
        <v>1</v>
      </c>
      <c r="E12" s="16" t="s">
        <v>127</v>
      </c>
      <c r="F12" s="28">
        <f>G12+M12</f>
        <v>61000</v>
      </c>
      <c r="G12" s="28">
        <f>H12+J12+K12+L12</f>
        <v>61000</v>
      </c>
      <c r="H12" s="28"/>
      <c r="I12" s="28"/>
      <c r="J12" s="28"/>
      <c r="K12" s="28">
        <v>30000</v>
      </c>
      <c r="L12" s="28">
        <v>31000</v>
      </c>
      <c r="M12" s="28"/>
      <c r="N12" s="28"/>
      <c r="O12" s="14"/>
      <c r="P12" s="14"/>
      <c r="Q12" s="14"/>
      <c r="R12" s="14"/>
      <c r="S12" s="15"/>
      <c r="T12" s="15"/>
      <c r="U12" s="14"/>
      <c r="V12" s="14"/>
      <c r="W12" s="14"/>
    </row>
    <row r="13" spans="1:23" s="10" customFormat="1" ht="26.25" customHeight="1" outlineLevel="2">
      <c r="A13" s="49"/>
      <c r="B13" s="111" t="s">
        <v>298</v>
      </c>
      <c r="C13" s="112"/>
      <c r="D13" s="112"/>
      <c r="E13" s="113"/>
      <c r="F13" s="90">
        <f aca="true" t="shared" si="3" ref="F13:N13">SUBTOTAL(9,F14:F15)</f>
        <v>4400</v>
      </c>
      <c r="G13" s="90">
        <f t="shared" si="3"/>
        <v>4400</v>
      </c>
      <c r="H13" s="90">
        <f t="shared" si="3"/>
        <v>0</v>
      </c>
      <c r="I13" s="90">
        <f t="shared" si="3"/>
        <v>0</v>
      </c>
      <c r="J13" s="90">
        <f t="shared" si="3"/>
        <v>0</v>
      </c>
      <c r="K13" s="90">
        <f t="shared" si="3"/>
        <v>4400</v>
      </c>
      <c r="L13" s="90">
        <f t="shared" si="3"/>
        <v>0</v>
      </c>
      <c r="M13" s="90">
        <f t="shared" si="3"/>
        <v>0</v>
      </c>
      <c r="N13" s="90">
        <f t="shared" si="3"/>
        <v>0</v>
      </c>
      <c r="O13" s="11"/>
      <c r="P13" s="11"/>
      <c r="Q13" s="11"/>
      <c r="R13" s="11"/>
      <c r="S13" s="12"/>
      <c r="T13" s="12"/>
      <c r="U13" s="11"/>
      <c r="V13" s="11"/>
      <c r="W13" s="11"/>
    </row>
    <row r="14" spans="1:23" s="13" customFormat="1" ht="12.75" outlineLevel="3">
      <c r="A14" s="26" t="s">
        <v>124</v>
      </c>
      <c r="B14" s="26" t="s">
        <v>129</v>
      </c>
      <c r="C14" s="27" t="s">
        <v>126</v>
      </c>
      <c r="D14" s="27">
        <v>2</v>
      </c>
      <c r="E14" s="16" t="s">
        <v>128</v>
      </c>
      <c r="F14" s="28">
        <f>G14+M14</f>
        <v>3200</v>
      </c>
      <c r="G14" s="28">
        <f>H14+J14+K14+L14</f>
        <v>3200</v>
      </c>
      <c r="H14" s="28"/>
      <c r="I14" s="28"/>
      <c r="J14" s="28"/>
      <c r="K14" s="28">
        <v>3200</v>
      </c>
      <c r="L14" s="28"/>
      <c r="M14" s="28"/>
      <c r="N14" s="28"/>
      <c r="O14" s="14"/>
      <c r="P14" s="14"/>
      <c r="Q14" s="14"/>
      <c r="R14" s="14"/>
      <c r="S14" s="15"/>
      <c r="T14" s="15"/>
      <c r="U14" s="14"/>
      <c r="V14" s="14"/>
      <c r="W14" s="14"/>
    </row>
    <row r="15" spans="1:23" s="13" customFormat="1" ht="12.75" outlineLevel="3">
      <c r="A15" s="21" t="s">
        <v>124</v>
      </c>
      <c r="B15" s="21" t="s">
        <v>129</v>
      </c>
      <c r="C15" s="22" t="s">
        <v>126</v>
      </c>
      <c r="D15" s="22">
        <v>3</v>
      </c>
      <c r="E15" s="17" t="s">
        <v>130</v>
      </c>
      <c r="F15" s="23">
        <f>G15+M15</f>
        <v>1200</v>
      </c>
      <c r="G15" s="23">
        <f>H15+J15+K15+L15</f>
        <v>1200</v>
      </c>
      <c r="H15" s="23"/>
      <c r="I15" s="23"/>
      <c r="J15" s="23"/>
      <c r="K15" s="23">
        <v>1200</v>
      </c>
      <c r="L15" s="23"/>
      <c r="M15" s="23"/>
      <c r="N15" s="23"/>
      <c r="O15" s="14"/>
      <c r="P15" s="14"/>
      <c r="Q15" s="14"/>
      <c r="R15" s="14"/>
      <c r="S15" s="15"/>
      <c r="T15" s="15"/>
      <c r="U15" s="14"/>
      <c r="V15" s="14"/>
      <c r="W15" s="14"/>
    </row>
    <row r="16" spans="1:23" s="10" customFormat="1" ht="12.75" outlineLevel="2">
      <c r="A16" s="49"/>
      <c r="B16" s="49" t="s">
        <v>297</v>
      </c>
      <c r="C16" s="50"/>
      <c r="D16" s="50"/>
      <c r="E16" s="79"/>
      <c r="F16" s="52">
        <f aca="true" t="shared" si="4" ref="F16:N16">SUBTOTAL(9,F17:F17)</f>
        <v>15000</v>
      </c>
      <c r="G16" s="52">
        <f t="shared" si="4"/>
        <v>15000</v>
      </c>
      <c r="H16" s="52">
        <f t="shared" si="4"/>
        <v>0</v>
      </c>
      <c r="I16" s="52">
        <f t="shared" si="4"/>
        <v>0</v>
      </c>
      <c r="J16" s="52">
        <f t="shared" si="4"/>
        <v>0</v>
      </c>
      <c r="K16" s="52">
        <f t="shared" si="4"/>
        <v>15000</v>
      </c>
      <c r="L16" s="52">
        <f t="shared" si="4"/>
        <v>0</v>
      </c>
      <c r="M16" s="52">
        <f t="shared" si="4"/>
        <v>0</v>
      </c>
      <c r="N16" s="52">
        <f t="shared" si="4"/>
        <v>0</v>
      </c>
      <c r="O16" s="11"/>
      <c r="P16" s="11"/>
      <c r="Q16" s="11"/>
      <c r="R16" s="11"/>
      <c r="S16" s="12"/>
      <c r="T16" s="12"/>
      <c r="U16" s="11"/>
      <c r="V16" s="11"/>
      <c r="W16" s="11"/>
    </row>
    <row r="17" spans="1:23" s="13" customFormat="1" ht="12.75" outlineLevel="3">
      <c r="A17" s="26" t="s">
        <v>124</v>
      </c>
      <c r="B17" s="26" t="s">
        <v>190</v>
      </c>
      <c r="C17" s="27" t="s">
        <v>126</v>
      </c>
      <c r="D17" s="27">
        <v>4</v>
      </c>
      <c r="E17" s="70" t="s">
        <v>191</v>
      </c>
      <c r="F17" s="28">
        <f>G17+M17</f>
        <v>15000</v>
      </c>
      <c r="G17" s="28">
        <f>H17+J17+K17+L17</f>
        <v>15000</v>
      </c>
      <c r="H17" s="28"/>
      <c r="I17" s="28"/>
      <c r="J17" s="28"/>
      <c r="K17" s="28">
        <v>15000</v>
      </c>
      <c r="L17" s="28"/>
      <c r="M17" s="28"/>
      <c r="N17" s="28"/>
      <c r="O17" s="14"/>
      <c r="P17" s="14"/>
      <c r="Q17" s="14"/>
      <c r="R17" s="14"/>
      <c r="S17" s="15"/>
      <c r="T17" s="15"/>
      <c r="U17" s="14"/>
      <c r="V17" s="14"/>
      <c r="W17" s="14"/>
    </row>
    <row r="18" spans="1:23" s="7" customFormat="1" ht="25.5" customHeight="1" outlineLevel="1" thickBot="1">
      <c r="A18" s="102" t="s">
        <v>235</v>
      </c>
      <c r="B18" s="103"/>
      <c r="C18" s="103"/>
      <c r="D18" s="103"/>
      <c r="E18" s="104"/>
      <c r="F18" s="89">
        <f aca="true" t="shared" si="5" ref="F18:N18">SUBTOTAL(9,F20:F20)</f>
        <v>40000</v>
      </c>
      <c r="G18" s="89">
        <f t="shared" si="5"/>
        <v>40000</v>
      </c>
      <c r="H18" s="89">
        <f t="shared" si="5"/>
        <v>0</v>
      </c>
      <c r="I18" s="89">
        <f t="shared" si="5"/>
        <v>0</v>
      </c>
      <c r="J18" s="89">
        <f t="shared" si="5"/>
        <v>0</v>
      </c>
      <c r="K18" s="89">
        <f t="shared" si="5"/>
        <v>40000</v>
      </c>
      <c r="L18" s="89">
        <f t="shared" si="5"/>
        <v>0</v>
      </c>
      <c r="M18" s="89">
        <f t="shared" si="5"/>
        <v>0</v>
      </c>
      <c r="N18" s="89">
        <f t="shared" si="5"/>
        <v>0</v>
      </c>
      <c r="O18" s="8"/>
      <c r="P18" s="8"/>
      <c r="Q18" s="8"/>
      <c r="R18" s="8"/>
      <c r="S18" s="9"/>
      <c r="T18" s="9"/>
      <c r="U18" s="8"/>
      <c r="V18" s="8"/>
      <c r="W18" s="8"/>
    </row>
    <row r="19" spans="1:23" s="10" customFormat="1" ht="12.75" outlineLevel="2">
      <c r="A19" s="53"/>
      <c r="B19" s="53" t="s">
        <v>296</v>
      </c>
      <c r="C19" s="46"/>
      <c r="D19" s="46"/>
      <c r="E19" s="47"/>
      <c r="F19" s="48">
        <f aca="true" t="shared" si="6" ref="F19:N19">SUBTOTAL(9,F20:F20)</f>
        <v>40000</v>
      </c>
      <c r="G19" s="48">
        <f t="shared" si="6"/>
        <v>40000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40000</v>
      </c>
      <c r="L19" s="48">
        <f t="shared" si="6"/>
        <v>0</v>
      </c>
      <c r="M19" s="48">
        <f t="shared" si="6"/>
        <v>0</v>
      </c>
      <c r="N19" s="48">
        <f t="shared" si="6"/>
        <v>0</v>
      </c>
      <c r="O19" s="11"/>
      <c r="P19" s="11"/>
      <c r="Q19" s="11"/>
      <c r="R19" s="11"/>
      <c r="S19" s="12"/>
      <c r="T19" s="12"/>
      <c r="U19" s="11"/>
      <c r="V19" s="11"/>
      <c r="W19" s="11"/>
    </row>
    <row r="20" spans="1:23" s="13" customFormat="1" ht="38.25" outlineLevel="3">
      <c r="A20" s="26" t="s">
        <v>175</v>
      </c>
      <c r="B20" s="26" t="s">
        <v>176</v>
      </c>
      <c r="C20" s="27" t="s">
        <v>92</v>
      </c>
      <c r="D20" s="27">
        <v>5</v>
      </c>
      <c r="E20" s="16" t="s">
        <v>172</v>
      </c>
      <c r="F20" s="28">
        <f>G20+M20</f>
        <v>40000</v>
      </c>
      <c r="G20" s="28">
        <f>H20+J20+K20+L20</f>
        <v>40000</v>
      </c>
      <c r="H20" s="28"/>
      <c r="I20" s="28"/>
      <c r="J20" s="28"/>
      <c r="K20" s="28">
        <v>40000</v>
      </c>
      <c r="L20" s="28"/>
      <c r="M20" s="28"/>
      <c r="N20" s="28"/>
      <c r="O20" s="14"/>
      <c r="P20" s="14"/>
      <c r="Q20" s="14"/>
      <c r="R20" s="14"/>
      <c r="S20" s="15"/>
      <c r="T20" s="15"/>
      <c r="U20" s="14"/>
      <c r="V20" s="14"/>
      <c r="W20" s="14"/>
    </row>
    <row r="21" spans="1:23" s="7" customFormat="1" ht="13.5" outlineLevel="1" thickBot="1">
      <c r="A21" s="42" t="s">
        <v>234</v>
      </c>
      <c r="B21" s="42"/>
      <c r="C21" s="35"/>
      <c r="D21" s="35"/>
      <c r="E21" s="36"/>
      <c r="F21" s="37">
        <f aca="true" t="shared" si="7" ref="F21:N21">SUBTOTAL(9,F23:F40)</f>
        <v>7891151</v>
      </c>
      <c r="G21" s="37">
        <f t="shared" si="7"/>
        <v>4142631</v>
      </c>
      <c r="H21" s="37">
        <f t="shared" si="7"/>
        <v>0</v>
      </c>
      <c r="I21" s="37">
        <f t="shared" si="7"/>
        <v>0</v>
      </c>
      <c r="J21" s="37">
        <f t="shared" si="7"/>
        <v>0</v>
      </c>
      <c r="K21" s="37">
        <f t="shared" si="7"/>
        <v>4142631</v>
      </c>
      <c r="L21" s="37">
        <f t="shared" si="7"/>
        <v>0</v>
      </c>
      <c r="M21" s="37">
        <f t="shared" si="7"/>
        <v>3748520</v>
      </c>
      <c r="N21" s="37">
        <f t="shared" si="7"/>
        <v>3748520</v>
      </c>
      <c r="O21" s="8"/>
      <c r="P21" s="8"/>
      <c r="Q21" s="8"/>
      <c r="R21" s="8"/>
      <c r="S21" s="9"/>
      <c r="T21" s="9"/>
      <c r="U21" s="8"/>
      <c r="V21" s="8"/>
      <c r="W21" s="8"/>
    </row>
    <row r="22" spans="1:23" s="10" customFormat="1" ht="12.75" outlineLevel="2">
      <c r="A22" s="53"/>
      <c r="B22" s="53" t="s">
        <v>295</v>
      </c>
      <c r="C22" s="46"/>
      <c r="D22" s="46"/>
      <c r="E22" s="47"/>
      <c r="F22" s="48">
        <f aca="true" t="shared" si="8" ref="F22:N22">SUBTOTAL(9,F23:F23)</f>
        <v>1486631</v>
      </c>
      <c r="G22" s="48">
        <f t="shared" si="8"/>
        <v>1486631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48">
        <f t="shared" si="8"/>
        <v>1486631</v>
      </c>
      <c r="L22" s="48">
        <f t="shared" si="8"/>
        <v>0</v>
      </c>
      <c r="M22" s="48">
        <f t="shared" si="8"/>
        <v>0</v>
      </c>
      <c r="N22" s="48">
        <f t="shared" si="8"/>
        <v>0</v>
      </c>
      <c r="O22" s="11"/>
      <c r="P22" s="11"/>
      <c r="Q22" s="11"/>
      <c r="R22" s="11"/>
      <c r="S22" s="12"/>
      <c r="T22" s="12"/>
      <c r="U22" s="11"/>
      <c r="V22" s="11"/>
      <c r="W22" s="11"/>
    </row>
    <row r="23" spans="1:23" s="13" customFormat="1" ht="12.75" outlineLevel="3">
      <c r="A23" s="26" t="s">
        <v>93</v>
      </c>
      <c r="B23" s="26" t="s">
        <v>142</v>
      </c>
      <c r="C23" s="27" t="s">
        <v>92</v>
      </c>
      <c r="D23" s="27">
        <v>6</v>
      </c>
      <c r="E23" s="16" t="s">
        <v>143</v>
      </c>
      <c r="F23" s="28">
        <f>G23+M23</f>
        <v>1486631</v>
      </c>
      <c r="G23" s="28">
        <f>H23+J23+K23+L23</f>
        <v>1486631</v>
      </c>
      <c r="H23" s="28"/>
      <c r="I23" s="28"/>
      <c r="J23" s="28"/>
      <c r="K23" s="28">
        <v>1486631</v>
      </c>
      <c r="L23" s="28"/>
      <c r="M23" s="28"/>
      <c r="N23" s="28"/>
      <c r="O23" s="14"/>
      <c r="P23" s="14"/>
      <c r="Q23" s="14"/>
      <c r="R23" s="14"/>
      <c r="S23" s="15"/>
      <c r="T23" s="15"/>
      <c r="U23" s="14"/>
      <c r="V23" s="14"/>
      <c r="W23" s="14"/>
    </row>
    <row r="24" spans="1:23" s="10" customFormat="1" ht="12.75" customHeight="1" outlineLevel="2">
      <c r="A24" s="49"/>
      <c r="B24" s="49" t="s">
        <v>294</v>
      </c>
      <c r="C24" s="50"/>
      <c r="D24" s="50"/>
      <c r="E24" s="51"/>
      <c r="F24" s="52">
        <f aca="true" t="shared" si="9" ref="F24:N24">SUBTOTAL(9,F25:F38)</f>
        <v>6352520</v>
      </c>
      <c r="G24" s="52">
        <f t="shared" si="9"/>
        <v>2604000</v>
      </c>
      <c r="H24" s="52">
        <f t="shared" si="9"/>
        <v>0</v>
      </c>
      <c r="I24" s="52">
        <f t="shared" si="9"/>
        <v>0</v>
      </c>
      <c r="J24" s="52">
        <f t="shared" si="9"/>
        <v>0</v>
      </c>
      <c r="K24" s="52">
        <f t="shared" si="9"/>
        <v>2604000</v>
      </c>
      <c r="L24" s="52">
        <f t="shared" si="9"/>
        <v>0</v>
      </c>
      <c r="M24" s="52">
        <f t="shared" si="9"/>
        <v>3748520</v>
      </c>
      <c r="N24" s="52">
        <f t="shared" si="9"/>
        <v>3748520</v>
      </c>
      <c r="O24" s="11"/>
      <c r="P24" s="11"/>
      <c r="Q24" s="11"/>
      <c r="R24" s="11"/>
      <c r="S24" s="12"/>
      <c r="T24" s="12"/>
      <c r="U24" s="11"/>
      <c r="V24" s="11"/>
      <c r="W24" s="11"/>
    </row>
    <row r="25" spans="1:23" s="13" customFormat="1" ht="12.75" customHeight="1" outlineLevel="3">
      <c r="A25" s="26" t="s">
        <v>93</v>
      </c>
      <c r="B25" s="26" t="s">
        <v>94</v>
      </c>
      <c r="C25" s="27" t="s">
        <v>92</v>
      </c>
      <c r="D25" s="27">
        <v>7</v>
      </c>
      <c r="E25" s="16" t="s">
        <v>144</v>
      </c>
      <c r="F25" s="28">
        <f aca="true" t="shared" si="10" ref="F25:F33">G25+M25</f>
        <v>1544000</v>
      </c>
      <c r="G25" s="28">
        <f aca="true" t="shared" si="11" ref="G25:G33">H25+J25+K25+L25</f>
        <v>1544000</v>
      </c>
      <c r="H25" s="28"/>
      <c r="I25" s="28"/>
      <c r="J25" s="28"/>
      <c r="K25" s="28">
        <v>1544000</v>
      </c>
      <c r="L25" s="28"/>
      <c r="M25" s="28"/>
      <c r="N25" s="28"/>
      <c r="O25" s="14"/>
      <c r="P25" s="14"/>
      <c r="Q25" s="14"/>
      <c r="R25" s="14"/>
      <c r="S25" s="15"/>
      <c r="T25" s="15"/>
      <c r="U25" s="14"/>
      <c r="V25" s="14"/>
      <c r="W25" s="14"/>
    </row>
    <row r="26" spans="1:23" s="13" customFormat="1" ht="25.5" customHeight="1" outlineLevel="3">
      <c r="A26" s="21" t="s">
        <v>93</v>
      </c>
      <c r="B26" s="21" t="s">
        <v>94</v>
      </c>
      <c r="C26" s="22" t="s">
        <v>92</v>
      </c>
      <c r="D26" s="22">
        <v>8</v>
      </c>
      <c r="E26" s="67" t="s">
        <v>185</v>
      </c>
      <c r="F26" s="23">
        <f t="shared" si="10"/>
        <v>248000</v>
      </c>
      <c r="G26" s="23">
        <f t="shared" si="11"/>
        <v>0</v>
      </c>
      <c r="H26" s="23"/>
      <c r="I26" s="23"/>
      <c r="J26" s="23"/>
      <c r="K26" s="23"/>
      <c r="L26" s="23"/>
      <c r="M26" s="23">
        <v>248000</v>
      </c>
      <c r="N26" s="23">
        <v>248000</v>
      </c>
      <c r="O26" s="14"/>
      <c r="P26" s="14"/>
      <c r="Q26" s="14"/>
      <c r="R26" s="14"/>
      <c r="S26" s="15"/>
      <c r="T26" s="15"/>
      <c r="U26" s="14"/>
      <c r="V26" s="14"/>
      <c r="W26" s="14"/>
    </row>
    <row r="27" spans="1:23" s="13" customFormat="1" ht="12.75" outlineLevel="3">
      <c r="A27" s="21" t="s">
        <v>93</v>
      </c>
      <c r="B27" s="21" t="s">
        <v>94</v>
      </c>
      <c r="C27" s="22" t="s">
        <v>92</v>
      </c>
      <c r="D27" s="22">
        <v>9</v>
      </c>
      <c r="E27" s="17" t="s">
        <v>145</v>
      </c>
      <c r="F27" s="23">
        <f t="shared" si="10"/>
        <v>600000</v>
      </c>
      <c r="G27" s="23">
        <f t="shared" si="11"/>
        <v>600000</v>
      </c>
      <c r="H27" s="23"/>
      <c r="I27" s="23"/>
      <c r="J27" s="23"/>
      <c r="K27" s="23">
        <v>600000</v>
      </c>
      <c r="L27" s="23"/>
      <c r="M27" s="23"/>
      <c r="N27" s="23"/>
      <c r="O27" s="14"/>
      <c r="P27" s="14"/>
      <c r="Q27" s="14"/>
      <c r="R27" s="14"/>
      <c r="S27" s="15"/>
      <c r="T27" s="15"/>
      <c r="U27" s="14"/>
      <c r="V27" s="14"/>
      <c r="W27" s="14"/>
    </row>
    <row r="28" spans="1:23" s="13" customFormat="1" ht="25.5" outlineLevel="3">
      <c r="A28" s="21" t="s">
        <v>93</v>
      </c>
      <c r="B28" s="21" t="s">
        <v>94</v>
      </c>
      <c r="C28" s="22" t="s">
        <v>92</v>
      </c>
      <c r="D28" s="22">
        <v>10</v>
      </c>
      <c r="E28" s="17" t="s">
        <v>146</v>
      </c>
      <c r="F28" s="23">
        <f t="shared" si="10"/>
        <v>70000</v>
      </c>
      <c r="G28" s="23">
        <f t="shared" si="11"/>
        <v>70000</v>
      </c>
      <c r="H28" s="23"/>
      <c r="I28" s="23"/>
      <c r="J28" s="23"/>
      <c r="K28" s="23">
        <v>70000</v>
      </c>
      <c r="L28" s="23"/>
      <c r="M28" s="23"/>
      <c r="N28" s="23"/>
      <c r="O28" s="14"/>
      <c r="P28" s="14"/>
      <c r="Q28" s="14"/>
      <c r="R28" s="14"/>
      <c r="S28" s="15"/>
      <c r="T28" s="15"/>
      <c r="U28" s="14"/>
      <c r="V28" s="14"/>
      <c r="W28" s="14"/>
    </row>
    <row r="29" spans="1:23" s="13" customFormat="1" ht="12.75" outlineLevel="3">
      <c r="A29" s="21" t="s">
        <v>93</v>
      </c>
      <c r="B29" s="21" t="s">
        <v>94</v>
      </c>
      <c r="C29" s="22" t="s">
        <v>92</v>
      </c>
      <c r="D29" s="22">
        <v>11</v>
      </c>
      <c r="E29" s="17" t="s">
        <v>147</v>
      </c>
      <c r="F29" s="23">
        <f t="shared" si="10"/>
        <v>250000</v>
      </c>
      <c r="G29" s="23">
        <f t="shared" si="11"/>
        <v>0</v>
      </c>
      <c r="H29" s="23"/>
      <c r="I29" s="23"/>
      <c r="J29" s="23"/>
      <c r="K29" s="23"/>
      <c r="L29" s="23"/>
      <c r="M29" s="23">
        <v>250000</v>
      </c>
      <c r="N29" s="23">
        <v>250000</v>
      </c>
      <c r="O29" s="14"/>
      <c r="P29" s="14"/>
      <c r="Q29" s="14"/>
      <c r="R29" s="14"/>
      <c r="S29" s="15"/>
      <c r="T29" s="15"/>
      <c r="U29" s="14"/>
      <c r="V29" s="14"/>
      <c r="W29" s="14"/>
    </row>
    <row r="30" spans="1:23" s="13" customFormat="1" ht="25.5" outlineLevel="3">
      <c r="A30" s="21" t="s">
        <v>93</v>
      </c>
      <c r="B30" s="21" t="s">
        <v>94</v>
      </c>
      <c r="C30" s="22" t="s">
        <v>92</v>
      </c>
      <c r="D30" s="22">
        <v>12</v>
      </c>
      <c r="E30" s="17" t="s">
        <v>148</v>
      </c>
      <c r="F30" s="23">
        <f t="shared" si="10"/>
        <v>50000</v>
      </c>
      <c r="G30" s="23">
        <f t="shared" si="11"/>
        <v>0</v>
      </c>
      <c r="H30" s="23"/>
      <c r="I30" s="23"/>
      <c r="J30" s="23"/>
      <c r="K30" s="23"/>
      <c r="L30" s="23"/>
      <c r="M30" s="23">
        <v>50000</v>
      </c>
      <c r="N30" s="23">
        <v>50000</v>
      </c>
      <c r="O30" s="14"/>
      <c r="P30" s="14"/>
      <c r="Q30" s="14"/>
      <c r="R30" s="14"/>
      <c r="S30" s="15"/>
      <c r="T30" s="15"/>
      <c r="U30" s="14"/>
      <c r="V30" s="14"/>
      <c r="W30" s="14"/>
    </row>
    <row r="31" spans="1:23" s="13" customFormat="1" ht="25.5" outlineLevel="3">
      <c r="A31" s="21" t="s">
        <v>93</v>
      </c>
      <c r="B31" s="21" t="s">
        <v>94</v>
      </c>
      <c r="C31" s="22" t="s">
        <v>92</v>
      </c>
      <c r="D31" s="22">
        <v>13</v>
      </c>
      <c r="E31" s="17" t="s">
        <v>187</v>
      </c>
      <c r="F31" s="23">
        <f t="shared" si="10"/>
        <v>250000</v>
      </c>
      <c r="G31" s="23">
        <f t="shared" si="11"/>
        <v>0</v>
      </c>
      <c r="H31" s="23"/>
      <c r="I31" s="23"/>
      <c r="J31" s="23"/>
      <c r="K31" s="23"/>
      <c r="L31" s="23"/>
      <c r="M31" s="23">
        <v>250000</v>
      </c>
      <c r="N31" s="23">
        <v>250000</v>
      </c>
      <c r="O31" s="14"/>
      <c r="P31" s="14"/>
      <c r="Q31" s="14"/>
      <c r="R31" s="14"/>
      <c r="S31" s="15"/>
      <c r="T31" s="15"/>
      <c r="U31" s="14"/>
      <c r="V31" s="14"/>
      <c r="W31" s="14"/>
    </row>
    <row r="32" spans="1:23" s="13" customFormat="1" ht="25.5" outlineLevel="3">
      <c r="A32" s="21" t="s">
        <v>93</v>
      </c>
      <c r="B32" s="21" t="s">
        <v>94</v>
      </c>
      <c r="C32" s="22" t="s">
        <v>95</v>
      </c>
      <c r="D32" s="22">
        <v>14</v>
      </c>
      <c r="E32" s="17" t="s">
        <v>96</v>
      </c>
      <c r="F32" s="23">
        <f t="shared" si="10"/>
        <v>520000</v>
      </c>
      <c r="G32" s="23">
        <f t="shared" si="11"/>
        <v>0</v>
      </c>
      <c r="H32" s="23"/>
      <c r="I32" s="23"/>
      <c r="J32" s="23"/>
      <c r="K32" s="23"/>
      <c r="L32" s="23"/>
      <c r="M32" s="23">
        <v>520000</v>
      </c>
      <c r="N32" s="23">
        <v>520000</v>
      </c>
      <c r="O32" s="14"/>
      <c r="P32" s="14"/>
      <c r="Q32" s="14"/>
      <c r="R32" s="14"/>
      <c r="S32" s="15"/>
      <c r="T32" s="15"/>
      <c r="U32" s="14"/>
      <c r="V32" s="14"/>
      <c r="W32" s="14"/>
    </row>
    <row r="33" spans="1:23" s="13" customFormat="1" ht="25.5" outlineLevel="3">
      <c r="A33" s="21" t="s">
        <v>93</v>
      </c>
      <c r="B33" s="21" t="s">
        <v>94</v>
      </c>
      <c r="C33" s="22" t="s">
        <v>95</v>
      </c>
      <c r="D33" s="22">
        <v>15</v>
      </c>
      <c r="E33" s="17" t="s">
        <v>97</v>
      </c>
      <c r="F33" s="23">
        <f t="shared" si="10"/>
        <v>1830520</v>
      </c>
      <c r="G33" s="23">
        <f t="shared" si="11"/>
        <v>0</v>
      </c>
      <c r="H33" s="23"/>
      <c r="I33" s="23"/>
      <c r="J33" s="23"/>
      <c r="K33" s="23"/>
      <c r="L33" s="23"/>
      <c r="M33" s="23">
        <v>1830520</v>
      </c>
      <c r="N33" s="23">
        <v>1830520</v>
      </c>
      <c r="O33" s="14"/>
      <c r="P33" s="14"/>
      <c r="Q33" s="14"/>
      <c r="R33" s="14"/>
      <c r="S33" s="15"/>
      <c r="T33" s="15"/>
      <c r="U33" s="14"/>
      <c r="V33" s="14"/>
      <c r="W33" s="14"/>
    </row>
    <row r="34" spans="1:23" s="13" customFormat="1" ht="12.75" outlineLevel="3">
      <c r="A34" s="21" t="s">
        <v>93</v>
      </c>
      <c r="B34" s="21" t="s">
        <v>94</v>
      </c>
      <c r="C34" s="22" t="s">
        <v>92</v>
      </c>
      <c r="D34" s="22">
        <v>16</v>
      </c>
      <c r="E34" s="17" t="s">
        <v>430</v>
      </c>
      <c r="F34" s="23">
        <f>G34+M34</f>
        <v>600000</v>
      </c>
      <c r="G34" s="23">
        <f>H34+J34+K34+L34</f>
        <v>0</v>
      </c>
      <c r="H34" s="23"/>
      <c r="I34" s="23"/>
      <c r="J34" s="23"/>
      <c r="K34" s="23"/>
      <c r="L34" s="23"/>
      <c r="M34" s="23">
        <v>600000</v>
      </c>
      <c r="N34" s="23">
        <v>600000</v>
      </c>
      <c r="O34" s="14"/>
      <c r="P34" s="14"/>
      <c r="Q34" s="14"/>
      <c r="R34" s="14"/>
      <c r="S34" s="15"/>
      <c r="T34" s="15"/>
      <c r="U34" s="14"/>
      <c r="V34" s="14"/>
      <c r="W34" s="14"/>
    </row>
    <row r="35" spans="1:23" s="13" customFormat="1" ht="12.75" outlineLevel="3">
      <c r="A35" s="21" t="s">
        <v>93</v>
      </c>
      <c r="B35" s="21" t="s">
        <v>94</v>
      </c>
      <c r="C35" s="22" t="s">
        <v>92</v>
      </c>
      <c r="D35" s="22">
        <v>17</v>
      </c>
      <c r="E35" s="17" t="s">
        <v>432</v>
      </c>
      <c r="F35" s="23">
        <f>G35+M35</f>
        <v>100000</v>
      </c>
      <c r="G35" s="23">
        <f>H35+J35+K35+L35</f>
        <v>100000</v>
      </c>
      <c r="H35" s="23"/>
      <c r="I35" s="23"/>
      <c r="J35" s="23"/>
      <c r="K35" s="23">
        <v>100000</v>
      </c>
      <c r="L35" s="23"/>
      <c r="M35" s="23"/>
      <c r="N35" s="23"/>
      <c r="O35" s="14"/>
      <c r="P35" s="14"/>
      <c r="Q35" s="14"/>
      <c r="R35" s="14"/>
      <c r="S35" s="15"/>
      <c r="T35" s="15"/>
      <c r="U35" s="14"/>
      <c r="V35" s="14"/>
      <c r="W35" s="14"/>
    </row>
    <row r="36" spans="1:23" s="13" customFormat="1" ht="12.75" outlineLevel="3">
      <c r="A36" s="21" t="s">
        <v>93</v>
      </c>
      <c r="B36" s="21" t="s">
        <v>94</v>
      </c>
      <c r="C36" s="22" t="s">
        <v>92</v>
      </c>
      <c r="D36" s="22">
        <v>18</v>
      </c>
      <c r="E36" s="17" t="s">
        <v>442</v>
      </c>
      <c r="F36" s="23">
        <f>G36+M36</f>
        <v>150000</v>
      </c>
      <c r="G36" s="23">
        <f>H36+J36+K36+L36</f>
        <v>150000</v>
      </c>
      <c r="H36" s="23"/>
      <c r="I36" s="23"/>
      <c r="J36" s="23"/>
      <c r="K36" s="23">
        <v>150000</v>
      </c>
      <c r="L36" s="23"/>
      <c r="M36" s="23"/>
      <c r="N36" s="23"/>
      <c r="O36" s="14"/>
      <c r="P36" s="14"/>
      <c r="Q36" s="14"/>
      <c r="R36" s="14"/>
      <c r="S36" s="15"/>
      <c r="T36" s="15"/>
      <c r="U36" s="14"/>
      <c r="V36" s="14"/>
      <c r="W36" s="14"/>
    </row>
    <row r="37" spans="1:23" s="13" customFormat="1" ht="25.5" outlineLevel="3">
      <c r="A37" s="21" t="s">
        <v>93</v>
      </c>
      <c r="B37" s="21" t="s">
        <v>94</v>
      </c>
      <c r="C37" s="22" t="s">
        <v>92</v>
      </c>
      <c r="D37" s="22">
        <v>19</v>
      </c>
      <c r="E37" s="17" t="s">
        <v>445</v>
      </c>
      <c r="F37" s="23">
        <f>G37+M37</f>
        <v>120000</v>
      </c>
      <c r="G37" s="23">
        <f>H37+J37+K37+L37</f>
        <v>120000</v>
      </c>
      <c r="H37" s="23"/>
      <c r="I37" s="23"/>
      <c r="J37" s="23"/>
      <c r="K37" s="23">
        <v>120000</v>
      </c>
      <c r="L37" s="23"/>
      <c r="M37" s="23"/>
      <c r="N37" s="23"/>
      <c r="O37" s="14"/>
      <c r="P37" s="14"/>
      <c r="Q37" s="14"/>
      <c r="R37" s="14"/>
      <c r="S37" s="15"/>
      <c r="T37" s="15"/>
      <c r="U37" s="14"/>
      <c r="V37" s="14"/>
      <c r="W37" s="14"/>
    </row>
    <row r="38" spans="1:23" s="13" customFormat="1" ht="25.5" customHeight="1" outlineLevel="3">
      <c r="A38" s="21" t="s">
        <v>93</v>
      </c>
      <c r="B38" s="21" t="s">
        <v>94</v>
      </c>
      <c r="C38" s="22" t="s">
        <v>92</v>
      </c>
      <c r="D38" s="22">
        <v>20</v>
      </c>
      <c r="E38" s="17" t="s">
        <v>453</v>
      </c>
      <c r="F38" s="23">
        <f>G38+M38</f>
        <v>20000</v>
      </c>
      <c r="G38" s="23">
        <f>H38+J38+K38+L38</f>
        <v>20000</v>
      </c>
      <c r="H38" s="23"/>
      <c r="I38" s="23"/>
      <c r="J38" s="23"/>
      <c r="K38" s="23">
        <v>20000</v>
      </c>
      <c r="L38" s="23"/>
      <c r="M38" s="23"/>
      <c r="N38" s="23"/>
      <c r="O38" s="14"/>
      <c r="P38" s="14"/>
      <c r="Q38" s="14"/>
      <c r="R38" s="14"/>
      <c r="S38" s="15"/>
      <c r="T38" s="15"/>
      <c r="U38" s="14"/>
      <c r="V38" s="14"/>
      <c r="W38" s="14"/>
    </row>
    <row r="39" spans="1:23" s="10" customFormat="1" ht="12.75" outlineLevel="2">
      <c r="A39" s="49"/>
      <c r="B39" s="49" t="s">
        <v>293</v>
      </c>
      <c r="C39" s="50"/>
      <c r="D39" s="50"/>
      <c r="E39" s="51"/>
      <c r="F39" s="52">
        <f aca="true" t="shared" si="12" ref="F39:N39">SUBTOTAL(9,F40:F40)</f>
        <v>52000</v>
      </c>
      <c r="G39" s="52">
        <f t="shared" si="12"/>
        <v>52000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52000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11"/>
      <c r="P39" s="11"/>
      <c r="Q39" s="11"/>
      <c r="R39" s="11"/>
      <c r="S39" s="12"/>
      <c r="T39" s="12"/>
      <c r="U39" s="11"/>
      <c r="V39" s="11"/>
      <c r="W39" s="11"/>
    </row>
    <row r="40" spans="1:23" s="13" customFormat="1" ht="12.75" outlineLevel="3">
      <c r="A40" s="26" t="s">
        <v>93</v>
      </c>
      <c r="B40" s="26" t="s">
        <v>149</v>
      </c>
      <c r="C40" s="27" t="s">
        <v>92</v>
      </c>
      <c r="D40" s="27">
        <v>21</v>
      </c>
      <c r="E40" s="16" t="s">
        <v>150</v>
      </c>
      <c r="F40" s="28">
        <f>G40+M40</f>
        <v>52000</v>
      </c>
      <c r="G40" s="28">
        <f>H40+J40+K40+L40</f>
        <v>52000</v>
      </c>
      <c r="H40" s="28"/>
      <c r="I40" s="28"/>
      <c r="J40" s="28"/>
      <c r="K40" s="28">
        <v>52000</v>
      </c>
      <c r="L40" s="28"/>
      <c r="M40" s="28"/>
      <c r="N40" s="28"/>
      <c r="O40" s="14"/>
      <c r="P40" s="14"/>
      <c r="Q40" s="14"/>
      <c r="R40" s="14"/>
      <c r="S40" s="15"/>
      <c r="T40" s="15"/>
      <c r="U40" s="14"/>
      <c r="V40" s="14"/>
      <c r="W40" s="14"/>
    </row>
    <row r="41" spans="1:23" s="7" customFormat="1" ht="13.5" outlineLevel="1" thickBot="1">
      <c r="A41" s="42" t="s">
        <v>233</v>
      </c>
      <c r="B41" s="42"/>
      <c r="C41" s="35"/>
      <c r="D41" s="35"/>
      <c r="E41" s="36"/>
      <c r="F41" s="37">
        <f aca="true" t="shared" si="13" ref="F41:N41">SUBTOTAL(9,F43:F57)</f>
        <v>3357500</v>
      </c>
      <c r="G41" s="37">
        <f t="shared" si="13"/>
        <v>1417500</v>
      </c>
      <c r="H41" s="37">
        <f t="shared" si="13"/>
        <v>0</v>
      </c>
      <c r="I41" s="37">
        <f t="shared" si="13"/>
        <v>0</v>
      </c>
      <c r="J41" s="37">
        <f t="shared" si="13"/>
        <v>0</v>
      </c>
      <c r="K41" s="37">
        <f t="shared" si="13"/>
        <v>237500</v>
      </c>
      <c r="L41" s="37">
        <f t="shared" si="13"/>
        <v>1180000</v>
      </c>
      <c r="M41" s="37">
        <f t="shared" si="13"/>
        <v>1940000</v>
      </c>
      <c r="N41" s="37">
        <f t="shared" si="13"/>
        <v>1690000</v>
      </c>
      <c r="O41" s="8"/>
      <c r="P41" s="8"/>
      <c r="Q41" s="8"/>
      <c r="R41" s="8"/>
      <c r="S41" s="9"/>
      <c r="T41" s="9"/>
      <c r="U41" s="8"/>
      <c r="V41" s="8"/>
      <c r="W41" s="8"/>
    </row>
    <row r="42" spans="1:23" s="10" customFormat="1" ht="12.75" outlineLevel="2">
      <c r="A42" s="53"/>
      <c r="B42" s="53" t="s">
        <v>292</v>
      </c>
      <c r="C42" s="46"/>
      <c r="D42" s="46"/>
      <c r="E42" s="47"/>
      <c r="F42" s="48">
        <f aca="true" t="shared" si="14" ref="F42:N42">SUBTOTAL(9,F43:F44)</f>
        <v>1180000</v>
      </c>
      <c r="G42" s="48">
        <f t="shared" si="14"/>
        <v>1180000</v>
      </c>
      <c r="H42" s="48">
        <f t="shared" si="14"/>
        <v>0</v>
      </c>
      <c r="I42" s="48">
        <f t="shared" si="14"/>
        <v>0</v>
      </c>
      <c r="J42" s="48">
        <f t="shared" si="14"/>
        <v>0</v>
      </c>
      <c r="K42" s="48">
        <f t="shared" si="14"/>
        <v>0</v>
      </c>
      <c r="L42" s="48">
        <f t="shared" si="14"/>
        <v>1180000</v>
      </c>
      <c r="M42" s="48">
        <f t="shared" si="14"/>
        <v>0</v>
      </c>
      <c r="N42" s="48">
        <f t="shared" si="14"/>
        <v>0</v>
      </c>
      <c r="O42" s="11"/>
      <c r="P42" s="11"/>
      <c r="Q42" s="11"/>
      <c r="R42" s="11"/>
      <c r="S42" s="12"/>
      <c r="T42" s="12"/>
      <c r="U42" s="11"/>
      <c r="V42" s="11"/>
      <c r="W42" s="11"/>
    </row>
    <row r="43" spans="1:23" s="13" customFormat="1" ht="25.5" outlineLevel="3">
      <c r="A43" s="26" t="s">
        <v>63</v>
      </c>
      <c r="B43" s="26" t="s">
        <v>76</v>
      </c>
      <c r="C43" s="27" t="s">
        <v>340</v>
      </c>
      <c r="D43" s="27">
        <v>22</v>
      </c>
      <c r="E43" s="16" t="s">
        <v>300</v>
      </c>
      <c r="F43" s="28">
        <f>G43+M43</f>
        <v>1030000</v>
      </c>
      <c r="G43" s="28">
        <f>H43+J43+K43+L43</f>
        <v>1030000</v>
      </c>
      <c r="H43" s="28"/>
      <c r="I43" s="28"/>
      <c r="J43" s="28"/>
      <c r="K43" s="28"/>
      <c r="L43" s="28">
        <v>1030000</v>
      </c>
      <c r="M43" s="28"/>
      <c r="N43" s="28"/>
      <c r="O43" s="14"/>
      <c r="P43" s="14"/>
      <c r="Q43" s="14"/>
      <c r="R43" s="14"/>
      <c r="S43" s="15"/>
      <c r="T43" s="15"/>
      <c r="U43" s="14"/>
      <c r="V43" s="14"/>
      <c r="W43" s="14"/>
    </row>
    <row r="44" spans="1:23" s="13" customFormat="1" ht="25.5" outlineLevel="3">
      <c r="A44" s="21" t="s">
        <v>63</v>
      </c>
      <c r="B44" s="21" t="s">
        <v>76</v>
      </c>
      <c r="C44" s="22" t="s">
        <v>340</v>
      </c>
      <c r="D44" s="22">
        <v>23</v>
      </c>
      <c r="E44" s="17" t="s">
        <v>184</v>
      </c>
      <c r="F44" s="23">
        <f>G44+M44</f>
        <v>150000</v>
      </c>
      <c r="G44" s="23">
        <f>H44+J44+K44+L44</f>
        <v>150000</v>
      </c>
      <c r="H44" s="23"/>
      <c r="I44" s="23"/>
      <c r="J44" s="23"/>
      <c r="K44" s="23"/>
      <c r="L44" s="23">
        <v>150000</v>
      </c>
      <c r="M44" s="23"/>
      <c r="N44" s="23"/>
      <c r="O44" s="14"/>
      <c r="P44" s="14"/>
      <c r="Q44" s="14"/>
      <c r="R44" s="14"/>
      <c r="S44" s="15"/>
      <c r="T44" s="15"/>
      <c r="U44" s="14"/>
      <c r="V44" s="14"/>
      <c r="W44" s="14"/>
    </row>
    <row r="45" spans="1:23" s="10" customFormat="1" ht="12.75" outlineLevel="2">
      <c r="A45" s="49"/>
      <c r="B45" s="49" t="s">
        <v>291</v>
      </c>
      <c r="C45" s="50"/>
      <c r="D45" s="50"/>
      <c r="E45" s="51"/>
      <c r="F45" s="52">
        <f aca="true" t="shared" si="15" ref="F45:N45">SUBTOTAL(9,F46:F49)</f>
        <v>590000</v>
      </c>
      <c r="G45" s="52">
        <f t="shared" si="15"/>
        <v>150000</v>
      </c>
      <c r="H45" s="52">
        <f t="shared" si="15"/>
        <v>0</v>
      </c>
      <c r="I45" s="52">
        <f t="shared" si="15"/>
        <v>0</v>
      </c>
      <c r="J45" s="52">
        <f t="shared" si="15"/>
        <v>0</v>
      </c>
      <c r="K45" s="52">
        <f t="shared" si="15"/>
        <v>150000</v>
      </c>
      <c r="L45" s="52">
        <f t="shared" si="15"/>
        <v>0</v>
      </c>
      <c r="M45" s="52">
        <f t="shared" si="15"/>
        <v>440000</v>
      </c>
      <c r="N45" s="52">
        <f t="shared" si="15"/>
        <v>440000</v>
      </c>
      <c r="O45" s="11"/>
      <c r="P45" s="11"/>
      <c r="Q45" s="11"/>
      <c r="R45" s="11"/>
      <c r="S45" s="12"/>
      <c r="T45" s="12"/>
      <c r="U45" s="11"/>
      <c r="V45" s="11"/>
      <c r="W45" s="11"/>
    </row>
    <row r="46" spans="1:23" s="13" customFormat="1" ht="12.75" outlineLevel="3">
      <c r="A46" s="26" t="s">
        <v>63</v>
      </c>
      <c r="B46" s="26" t="s">
        <v>64</v>
      </c>
      <c r="C46" s="27" t="s">
        <v>65</v>
      </c>
      <c r="D46" s="27">
        <v>24</v>
      </c>
      <c r="E46" s="16" t="s">
        <v>66</v>
      </c>
      <c r="F46" s="28">
        <f>G46+M46</f>
        <v>115000</v>
      </c>
      <c r="G46" s="28">
        <f>H46+J46+K46+L46</f>
        <v>115000</v>
      </c>
      <c r="H46" s="28"/>
      <c r="I46" s="28"/>
      <c r="J46" s="28"/>
      <c r="K46" s="28">
        <v>115000</v>
      </c>
      <c r="L46" s="28"/>
      <c r="M46" s="28"/>
      <c r="N46" s="28"/>
      <c r="O46" s="14"/>
      <c r="P46" s="14"/>
      <c r="Q46" s="14"/>
      <c r="R46" s="14"/>
      <c r="S46" s="15"/>
      <c r="T46" s="15"/>
      <c r="U46" s="14"/>
      <c r="V46" s="14"/>
      <c r="W46" s="14"/>
    </row>
    <row r="47" spans="1:23" s="13" customFormat="1" ht="12.75" customHeight="1" outlineLevel="3">
      <c r="A47" s="21" t="s">
        <v>63</v>
      </c>
      <c r="B47" s="21" t="s">
        <v>64</v>
      </c>
      <c r="C47" s="22" t="s">
        <v>65</v>
      </c>
      <c r="D47" s="22">
        <v>25</v>
      </c>
      <c r="E47" s="17" t="s">
        <v>301</v>
      </c>
      <c r="F47" s="23">
        <f>G47+M47</f>
        <v>400000</v>
      </c>
      <c r="G47" s="23">
        <f>H47+J47+K47+L47</f>
        <v>0</v>
      </c>
      <c r="H47" s="23"/>
      <c r="I47" s="23"/>
      <c r="J47" s="23"/>
      <c r="K47" s="23"/>
      <c r="L47" s="23"/>
      <c r="M47" s="23">
        <v>400000</v>
      </c>
      <c r="N47" s="23">
        <v>400000</v>
      </c>
      <c r="O47" s="14"/>
      <c r="P47" s="14"/>
      <c r="Q47" s="14"/>
      <c r="R47" s="14"/>
      <c r="S47" s="15"/>
      <c r="T47" s="15"/>
      <c r="U47" s="14"/>
      <c r="V47" s="14"/>
      <c r="W47" s="14"/>
    </row>
    <row r="48" spans="1:23" s="13" customFormat="1" ht="12.75" outlineLevel="3">
      <c r="A48" s="21" t="s">
        <v>63</v>
      </c>
      <c r="B48" s="21" t="s">
        <v>64</v>
      </c>
      <c r="C48" s="22" t="s">
        <v>65</v>
      </c>
      <c r="D48" s="22">
        <v>26</v>
      </c>
      <c r="E48" s="17" t="s">
        <v>206</v>
      </c>
      <c r="F48" s="23">
        <f>G48+M48</f>
        <v>40000</v>
      </c>
      <c r="G48" s="23">
        <f>H48+J48+K48+L48</f>
        <v>0</v>
      </c>
      <c r="H48" s="23"/>
      <c r="I48" s="23"/>
      <c r="J48" s="23"/>
      <c r="K48" s="23"/>
      <c r="L48" s="23"/>
      <c r="M48" s="23">
        <v>40000</v>
      </c>
      <c r="N48" s="23">
        <v>40000</v>
      </c>
      <c r="O48" s="14"/>
      <c r="P48" s="14"/>
      <c r="Q48" s="14"/>
      <c r="R48" s="14"/>
      <c r="S48" s="15"/>
      <c r="T48" s="15"/>
      <c r="U48" s="14"/>
      <c r="V48" s="14"/>
      <c r="W48" s="14"/>
    </row>
    <row r="49" spans="1:23" s="13" customFormat="1" ht="12" customHeight="1" outlineLevel="3">
      <c r="A49" s="21" t="s">
        <v>63</v>
      </c>
      <c r="B49" s="21" t="s">
        <v>64</v>
      </c>
      <c r="C49" s="22" t="s">
        <v>65</v>
      </c>
      <c r="D49" s="22">
        <v>27</v>
      </c>
      <c r="E49" s="17" t="s">
        <v>67</v>
      </c>
      <c r="F49" s="23">
        <f>G49+M49</f>
        <v>35000</v>
      </c>
      <c r="G49" s="23">
        <f>H49+J49+K49+L49</f>
        <v>35000</v>
      </c>
      <c r="H49" s="23"/>
      <c r="I49" s="23"/>
      <c r="J49" s="23"/>
      <c r="K49" s="23">
        <v>35000</v>
      </c>
      <c r="L49" s="23"/>
      <c r="M49" s="23"/>
      <c r="N49" s="23"/>
      <c r="O49" s="14"/>
      <c r="P49" s="14"/>
      <c r="Q49" s="14"/>
      <c r="R49" s="14"/>
      <c r="S49" s="15"/>
      <c r="T49" s="15"/>
      <c r="U49" s="14"/>
      <c r="V49" s="14"/>
      <c r="W49" s="14"/>
    </row>
    <row r="50" spans="1:23" s="10" customFormat="1" ht="12.75" outlineLevel="2">
      <c r="A50" s="49"/>
      <c r="B50" s="49" t="s">
        <v>290</v>
      </c>
      <c r="C50" s="50"/>
      <c r="D50" s="50"/>
      <c r="E50" s="51"/>
      <c r="F50" s="52">
        <f aca="true" t="shared" si="16" ref="F50:N50">SUBTOTAL(9,F51:F51)</f>
        <v>250000</v>
      </c>
      <c r="G50" s="52">
        <f t="shared" si="16"/>
        <v>0</v>
      </c>
      <c r="H50" s="52">
        <f t="shared" si="16"/>
        <v>0</v>
      </c>
      <c r="I50" s="52">
        <f t="shared" si="16"/>
        <v>0</v>
      </c>
      <c r="J50" s="52">
        <f t="shared" si="16"/>
        <v>0</v>
      </c>
      <c r="K50" s="52">
        <f t="shared" si="16"/>
        <v>0</v>
      </c>
      <c r="L50" s="52">
        <f t="shared" si="16"/>
        <v>0</v>
      </c>
      <c r="M50" s="52">
        <f t="shared" si="16"/>
        <v>250000</v>
      </c>
      <c r="N50" s="52">
        <f t="shared" si="16"/>
        <v>0</v>
      </c>
      <c r="O50" s="11"/>
      <c r="P50" s="11"/>
      <c r="Q50" s="11"/>
      <c r="R50" s="11"/>
      <c r="S50" s="12"/>
      <c r="T50" s="12"/>
      <c r="U50" s="11"/>
      <c r="V50" s="11"/>
      <c r="W50" s="11"/>
    </row>
    <row r="51" spans="1:23" s="13" customFormat="1" ht="25.5" outlineLevel="3">
      <c r="A51" s="26" t="s">
        <v>63</v>
      </c>
      <c r="B51" s="26" t="s">
        <v>78</v>
      </c>
      <c r="C51" s="27" t="s">
        <v>77</v>
      </c>
      <c r="D51" s="27">
        <v>28</v>
      </c>
      <c r="E51" s="16" t="s">
        <v>79</v>
      </c>
      <c r="F51" s="28">
        <f>G51+M51</f>
        <v>250000</v>
      </c>
      <c r="G51" s="28">
        <f>H51+J51+K51+L51</f>
        <v>0</v>
      </c>
      <c r="H51" s="28"/>
      <c r="I51" s="28"/>
      <c r="J51" s="28"/>
      <c r="K51" s="28"/>
      <c r="L51" s="28"/>
      <c r="M51" s="28">
        <v>250000</v>
      </c>
      <c r="N51" s="28"/>
      <c r="O51" s="14"/>
      <c r="P51" s="14"/>
      <c r="Q51" s="14"/>
      <c r="R51" s="14"/>
      <c r="S51" s="15"/>
      <c r="T51" s="15"/>
      <c r="U51" s="14"/>
      <c r="V51" s="14"/>
      <c r="W51" s="14"/>
    </row>
    <row r="52" spans="1:23" s="10" customFormat="1" ht="12.75" outlineLevel="2">
      <c r="A52" s="49"/>
      <c r="B52" s="49" t="s">
        <v>289</v>
      </c>
      <c r="C52" s="50"/>
      <c r="D52" s="50"/>
      <c r="E52" s="51"/>
      <c r="F52" s="52">
        <f aca="true" t="shared" si="17" ref="F52:N52">SUBTOTAL(9,F53:F57)</f>
        <v>1337500</v>
      </c>
      <c r="G52" s="52">
        <f t="shared" si="17"/>
        <v>87500</v>
      </c>
      <c r="H52" s="52">
        <f t="shared" si="17"/>
        <v>0</v>
      </c>
      <c r="I52" s="52">
        <f t="shared" si="17"/>
        <v>0</v>
      </c>
      <c r="J52" s="52">
        <f t="shared" si="17"/>
        <v>0</v>
      </c>
      <c r="K52" s="52">
        <f t="shared" si="17"/>
        <v>87500</v>
      </c>
      <c r="L52" s="52">
        <f t="shared" si="17"/>
        <v>0</v>
      </c>
      <c r="M52" s="52">
        <f t="shared" si="17"/>
        <v>1250000</v>
      </c>
      <c r="N52" s="52">
        <f t="shared" si="17"/>
        <v>1250000</v>
      </c>
      <c r="O52" s="11"/>
      <c r="P52" s="11"/>
      <c r="Q52" s="11"/>
      <c r="R52" s="11"/>
      <c r="S52" s="12"/>
      <c r="T52" s="12"/>
      <c r="U52" s="11"/>
      <c r="V52" s="11"/>
      <c r="W52" s="11"/>
    </row>
    <row r="53" spans="1:23" s="13" customFormat="1" ht="12.75" outlineLevel="3">
      <c r="A53" s="26" t="s">
        <v>63</v>
      </c>
      <c r="B53" s="26" t="s">
        <v>80</v>
      </c>
      <c r="C53" s="27" t="s">
        <v>77</v>
      </c>
      <c r="D53" s="27">
        <v>29</v>
      </c>
      <c r="E53" s="16" t="s">
        <v>81</v>
      </c>
      <c r="F53" s="28">
        <f>G53+M53</f>
        <v>4000</v>
      </c>
      <c r="G53" s="28">
        <f>H53+J53+K53+L53</f>
        <v>4000</v>
      </c>
      <c r="H53" s="28"/>
      <c r="I53" s="28"/>
      <c r="J53" s="28"/>
      <c r="K53" s="28">
        <v>4000</v>
      </c>
      <c r="L53" s="28"/>
      <c r="M53" s="28"/>
      <c r="N53" s="28"/>
      <c r="O53" s="14"/>
      <c r="P53" s="14"/>
      <c r="Q53" s="14"/>
      <c r="R53" s="14"/>
      <c r="S53" s="15"/>
      <c r="T53" s="15"/>
      <c r="U53" s="14"/>
      <c r="V53" s="14"/>
      <c r="W53" s="14"/>
    </row>
    <row r="54" spans="1:23" s="13" customFormat="1" ht="12.75" outlineLevel="3">
      <c r="A54" s="21" t="s">
        <v>63</v>
      </c>
      <c r="B54" s="21" t="s">
        <v>80</v>
      </c>
      <c r="C54" s="22" t="s">
        <v>77</v>
      </c>
      <c r="D54" s="22">
        <v>30</v>
      </c>
      <c r="E54" s="17" t="s">
        <v>82</v>
      </c>
      <c r="F54" s="23">
        <f>G54+M54</f>
        <v>83500</v>
      </c>
      <c r="G54" s="23">
        <f>H54+J54+K54+L54</f>
        <v>83500</v>
      </c>
      <c r="H54" s="23"/>
      <c r="I54" s="23"/>
      <c r="J54" s="23"/>
      <c r="K54" s="23">
        <v>83500</v>
      </c>
      <c r="L54" s="23"/>
      <c r="M54" s="23"/>
      <c r="N54" s="23"/>
      <c r="O54" s="14"/>
      <c r="P54" s="14"/>
      <c r="Q54" s="14"/>
      <c r="R54" s="14"/>
      <c r="S54" s="15"/>
      <c r="T54" s="15"/>
      <c r="U54" s="14"/>
      <c r="V54" s="14"/>
      <c r="W54" s="14"/>
    </row>
    <row r="55" spans="1:23" s="13" customFormat="1" ht="12.75" outlineLevel="3">
      <c r="A55" s="21" t="s">
        <v>63</v>
      </c>
      <c r="B55" s="21" t="s">
        <v>80</v>
      </c>
      <c r="C55" s="22" t="s">
        <v>77</v>
      </c>
      <c r="D55" s="22">
        <v>31</v>
      </c>
      <c r="E55" s="17" t="s">
        <v>85</v>
      </c>
      <c r="F55" s="23">
        <f>G55+M55</f>
        <v>500000</v>
      </c>
      <c r="G55" s="23">
        <f>H55+J55+K55+L55</f>
        <v>0</v>
      </c>
      <c r="H55" s="23"/>
      <c r="I55" s="23"/>
      <c r="J55" s="23"/>
      <c r="K55" s="23"/>
      <c r="L55" s="23"/>
      <c r="M55" s="23">
        <v>500000</v>
      </c>
      <c r="N55" s="23">
        <v>500000</v>
      </c>
      <c r="O55" s="14"/>
      <c r="P55" s="14"/>
      <c r="Q55" s="14"/>
      <c r="R55" s="14"/>
      <c r="S55" s="15"/>
      <c r="T55" s="15"/>
      <c r="U55" s="14"/>
      <c r="V55" s="14"/>
      <c r="W55" s="14"/>
    </row>
    <row r="56" spans="1:23" s="13" customFormat="1" ht="12.75" outlineLevel="3">
      <c r="A56" s="21" t="s">
        <v>63</v>
      </c>
      <c r="B56" s="21" t="s">
        <v>80</v>
      </c>
      <c r="C56" s="22" t="s">
        <v>138</v>
      </c>
      <c r="D56" s="22">
        <v>32</v>
      </c>
      <c r="E56" s="17" t="s">
        <v>214</v>
      </c>
      <c r="F56" s="23">
        <f>G56+M56</f>
        <v>400000</v>
      </c>
      <c r="G56" s="23">
        <f>H56+J56+K56+L56</f>
        <v>0</v>
      </c>
      <c r="H56" s="23"/>
      <c r="I56" s="23"/>
      <c r="J56" s="23"/>
      <c r="K56" s="23"/>
      <c r="L56" s="23"/>
      <c r="M56" s="23">
        <v>400000</v>
      </c>
      <c r="N56" s="23">
        <v>400000</v>
      </c>
      <c r="O56" s="14"/>
      <c r="P56" s="14"/>
      <c r="Q56" s="14"/>
      <c r="R56" s="14"/>
      <c r="S56" s="15"/>
      <c r="T56" s="15"/>
      <c r="U56" s="14"/>
      <c r="V56" s="14"/>
      <c r="W56" s="14"/>
    </row>
    <row r="57" spans="1:23" s="13" customFormat="1" ht="12.75" outlineLevel="3">
      <c r="A57" s="21" t="s">
        <v>63</v>
      </c>
      <c r="B57" s="21" t="s">
        <v>80</v>
      </c>
      <c r="C57" s="22" t="s">
        <v>138</v>
      </c>
      <c r="D57" s="22">
        <v>33</v>
      </c>
      <c r="E57" s="17" t="s">
        <v>305</v>
      </c>
      <c r="F57" s="23">
        <f>G57+M57</f>
        <v>350000</v>
      </c>
      <c r="G57" s="23">
        <f>H57+J57+K57+L57</f>
        <v>0</v>
      </c>
      <c r="H57" s="23"/>
      <c r="I57" s="23"/>
      <c r="J57" s="23"/>
      <c r="K57" s="23"/>
      <c r="L57" s="23"/>
      <c r="M57" s="23">
        <v>350000</v>
      </c>
      <c r="N57" s="23">
        <v>350000</v>
      </c>
      <c r="O57" s="14"/>
      <c r="P57" s="14"/>
      <c r="Q57" s="14"/>
      <c r="R57" s="14"/>
      <c r="S57" s="15"/>
      <c r="T57" s="15"/>
      <c r="U57" s="14"/>
      <c r="V57" s="14"/>
      <c r="W57" s="14"/>
    </row>
    <row r="58" spans="1:23" s="7" customFormat="1" ht="12.75" customHeight="1" outlineLevel="1" thickBot="1">
      <c r="A58" s="42" t="s">
        <v>232</v>
      </c>
      <c r="B58" s="42"/>
      <c r="C58" s="35"/>
      <c r="D58" s="35"/>
      <c r="E58" s="36"/>
      <c r="F58" s="37">
        <f aca="true" t="shared" si="18" ref="F58:N58">SUBTOTAL(9,F60:F62)</f>
        <v>496170</v>
      </c>
      <c r="G58" s="37">
        <f t="shared" si="18"/>
        <v>496170</v>
      </c>
      <c r="H58" s="37">
        <f t="shared" si="18"/>
        <v>0</v>
      </c>
      <c r="I58" s="37">
        <f t="shared" si="18"/>
        <v>0</v>
      </c>
      <c r="J58" s="37">
        <f t="shared" si="18"/>
        <v>0</v>
      </c>
      <c r="K58" s="37">
        <f t="shared" si="18"/>
        <v>496170</v>
      </c>
      <c r="L58" s="37">
        <f t="shared" si="18"/>
        <v>0</v>
      </c>
      <c r="M58" s="37">
        <f t="shared" si="18"/>
        <v>0</v>
      </c>
      <c r="N58" s="37">
        <f t="shared" si="18"/>
        <v>0</v>
      </c>
      <c r="O58" s="8"/>
      <c r="P58" s="8"/>
      <c r="Q58" s="8"/>
      <c r="R58" s="8"/>
      <c r="S58" s="9"/>
      <c r="T58" s="9"/>
      <c r="U58" s="8"/>
      <c r="V58" s="8"/>
      <c r="W58" s="8"/>
    </row>
    <row r="59" spans="1:23" s="10" customFormat="1" ht="12.75" customHeight="1" outlineLevel="2">
      <c r="A59" s="53"/>
      <c r="B59" s="53" t="s">
        <v>288</v>
      </c>
      <c r="C59" s="46"/>
      <c r="D59" s="46"/>
      <c r="E59" s="47"/>
      <c r="F59" s="48">
        <f aca="true" t="shared" si="19" ref="F59:N59">SUBTOTAL(9,F60:F60)</f>
        <v>50000</v>
      </c>
      <c r="G59" s="48">
        <f t="shared" si="19"/>
        <v>50000</v>
      </c>
      <c r="H59" s="48">
        <f t="shared" si="19"/>
        <v>0</v>
      </c>
      <c r="I59" s="48">
        <f t="shared" si="19"/>
        <v>0</v>
      </c>
      <c r="J59" s="48">
        <f t="shared" si="19"/>
        <v>0</v>
      </c>
      <c r="K59" s="48">
        <f t="shared" si="19"/>
        <v>50000</v>
      </c>
      <c r="L59" s="48">
        <f t="shared" si="19"/>
        <v>0</v>
      </c>
      <c r="M59" s="48">
        <f t="shared" si="19"/>
        <v>0</v>
      </c>
      <c r="N59" s="48">
        <f t="shared" si="19"/>
        <v>0</v>
      </c>
      <c r="O59" s="11"/>
      <c r="P59" s="11"/>
      <c r="Q59" s="11"/>
      <c r="R59" s="11"/>
      <c r="S59" s="12"/>
      <c r="T59" s="12"/>
      <c r="U59" s="11"/>
      <c r="V59" s="11"/>
      <c r="W59" s="11"/>
    </row>
    <row r="60" spans="1:23" s="13" customFormat="1" ht="12.75" customHeight="1" outlineLevel="3">
      <c r="A60" s="26" t="s">
        <v>98</v>
      </c>
      <c r="B60" s="26" t="s">
        <v>99</v>
      </c>
      <c r="C60" s="27" t="s">
        <v>95</v>
      </c>
      <c r="D60" s="27">
        <v>34</v>
      </c>
      <c r="E60" s="16" t="s">
        <v>100</v>
      </c>
      <c r="F60" s="28">
        <f>G60+M60</f>
        <v>50000</v>
      </c>
      <c r="G60" s="28">
        <f>H60+J60+K60+L60</f>
        <v>50000</v>
      </c>
      <c r="H60" s="28"/>
      <c r="I60" s="28"/>
      <c r="J60" s="28"/>
      <c r="K60" s="28">
        <v>50000</v>
      </c>
      <c r="L60" s="28"/>
      <c r="M60" s="28"/>
      <c r="N60" s="28"/>
      <c r="O60" s="14"/>
      <c r="P60" s="14"/>
      <c r="Q60" s="14"/>
      <c r="R60" s="14"/>
      <c r="S60" s="15"/>
      <c r="T60" s="15"/>
      <c r="U60" s="14"/>
      <c r="V60" s="14"/>
      <c r="W60" s="14"/>
    </row>
    <row r="61" spans="1:23" s="10" customFormat="1" ht="12.75" outlineLevel="2">
      <c r="A61" s="49"/>
      <c r="B61" s="49" t="s">
        <v>287</v>
      </c>
      <c r="C61" s="50"/>
      <c r="D61" s="50"/>
      <c r="E61" s="51"/>
      <c r="F61" s="52">
        <f aca="true" t="shared" si="20" ref="F61:N61">SUBTOTAL(9,F62:F62)</f>
        <v>446170</v>
      </c>
      <c r="G61" s="52">
        <f t="shared" si="20"/>
        <v>446170</v>
      </c>
      <c r="H61" s="52">
        <f t="shared" si="20"/>
        <v>0</v>
      </c>
      <c r="I61" s="52">
        <f t="shared" si="20"/>
        <v>0</v>
      </c>
      <c r="J61" s="52">
        <f t="shared" si="20"/>
        <v>0</v>
      </c>
      <c r="K61" s="52">
        <f t="shared" si="20"/>
        <v>446170</v>
      </c>
      <c r="L61" s="52">
        <f t="shared" si="20"/>
        <v>0</v>
      </c>
      <c r="M61" s="52">
        <f t="shared" si="20"/>
        <v>0</v>
      </c>
      <c r="N61" s="52">
        <f t="shared" si="20"/>
        <v>0</v>
      </c>
      <c r="O61" s="11"/>
      <c r="P61" s="11"/>
      <c r="Q61" s="11"/>
      <c r="R61" s="11"/>
      <c r="S61" s="12"/>
      <c r="T61" s="12"/>
      <c r="U61" s="11"/>
      <c r="V61" s="11"/>
      <c r="W61" s="11"/>
    </row>
    <row r="62" spans="1:23" s="13" customFormat="1" ht="25.5" outlineLevel="3">
      <c r="A62" s="26" t="s">
        <v>98</v>
      </c>
      <c r="B62" s="26" t="s">
        <v>101</v>
      </c>
      <c r="C62" s="27" t="s">
        <v>95</v>
      </c>
      <c r="D62" s="27">
        <v>35</v>
      </c>
      <c r="E62" s="16" t="s">
        <v>102</v>
      </c>
      <c r="F62" s="28">
        <f>G62+M62</f>
        <v>446170</v>
      </c>
      <c r="G62" s="28">
        <f>H62+J62+K62+L62</f>
        <v>446170</v>
      </c>
      <c r="H62" s="28"/>
      <c r="I62" s="28"/>
      <c r="J62" s="28"/>
      <c r="K62" s="28">
        <v>446170</v>
      </c>
      <c r="L62" s="28"/>
      <c r="M62" s="28"/>
      <c r="N62" s="28"/>
      <c r="O62" s="14"/>
      <c r="P62" s="14"/>
      <c r="Q62" s="14"/>
      <c r="R62" s="14"/>
      <c r="S62" s="15"/>
      <c r="T62" s="15"/>
      <c r="U62" s="14"/>
      <c r="V62" s="14"/>
      <c r="W62" s="14"/>
    </row>
    <row r="63" spans="1:23" s="7" customFormat="1" ht="13.5" outlineLevel="1" thickBot="1">
      <c r="A63" s="42" t="s">
        <v>231</v>
      </c>
      <c r="B63" s="42"/>
      <c r="C63" s="35"/>
      <c r="D63" s="35"/>
      <c r="E63" s="36"/>
      <c r="F63" s="37">
        <f aca="true" t="shared" si="21" ref="F63:N63">SUBTOTAL(9,F65:F81)</f>
        <v>10565477</v>
      </c>
      <c r="G63" s="37">
        <f t="shared" si="21"/>
        <v>9744477</v>
      </c>
      <c r="H63" s="37">
        <f t="shared" si="21"/>
        <v>4447255</v>
      </c>
      <c r="I63" s="37">
        <f t="shared" si="21"/>
        <v>4101848</v>
      </c>
      <c r="J63" s="37">
        <f t="shared" si="21"/>
        <v>853822</v>
      </c>
      <c r="K63" s="37">
        <f t="shared" si="21"/>
        <v>4438000</v>
      </c>
      <c r="L63" s="37">
        <f t="shared" si="21"/>
        <v>5400</v>
      </c>
      <c r="M63" s="37">
        <f t="shared" si="21"/>
        <v>821000</v>
      </c>
      <c r="N63" s="37">
        <f t="shared" si="21"/>
        <v>821000</v>
      </c>
      <c r="O63" s="8"/>
      <c r="P63" s="8"/>
      <c r="Q63" s="8"/>
      <c r="R63" s="8"/>
      <c r="S63" s="9"/>
      <c r="T63" s="9"/>
      <c r="U63" s="8"/>
      <c r="V63" s="8"/>
      <c r="W63" s="8"/>
    </row>
    <row r="64" spans="1:23" s="10" customFormat="1" ht="12.75" outlineLevel="2">
      <c r="A64" s="53"/>
      <c r="B64" s="53" t="s">
        <v>286</v>
      </c>
      <c r="C64" s="46"/>
      <c r="D64" s="46"/>
      <c r="E64" s="47"/>
      <c r="F64" s="48">
        <f aca="true" t="shared" si="22" ref="F64:N64">SUBTOTAL(9,F65:F65)</f>
        <v>5400</v>
      </c>
      <c r="G64" s="48">
        <f t="shared" si="22"/>
        <v>5400</v>
      </c>
      <c r="H64" s="48">
        <f t="shared" si="22"/>
        <v>0</v>
      </c>
      <c r="I64" s="48">
        <f t="shared" si="22"/>
        <v>0</v>
      </c>
      <c r="J64" s="48">
        <f t="shared" si="22"/>
        <v>0</v>
      </c>
      <c r="K64" s="48">
        <f t="shared" si="22"/>
        <v>0</v>
      </c>
      <c r="L64" s="48">
        <f t="shared" si="22"/>
        <v>5400</v>
      </c>
      <c r="M64" s="48">
        <f t="shared" si="22"/>
        <v>0</v>
      </c>
      <c r="N64" s="48">
        <f t="shared" si="22"/>
        <v>0</v>
      </c>
      <c r="O64" s="11"/>
      <c r="P64" s="11"/>
      <c r="Q64" s="11"/>
      <c r="R64" s="11"/>
      <c r="S64" s="12"/>
      <c r="T64" s="12"/>
      <c r="U64" s="11"/>
      <c r="V64" s="11"/>
      <c r="W64" s="11"/>
    </row>
    <row r="65" spans="1:23" s="13" customFormat="1" ht="25.5" outlineLevel="3">
      <c r="A65" s="26" t="s">
        <v>68</v>
      </c>
      <c r="B65" s="26" t="s">
        <v>74</v>
      </c>
      <c r="C65" s="27" t="s">
        <v>70</v>
      </c>
      <c r="D65" s="27">
        <v>36</v>
      </c>
      <c r="E65" s="16" t="s">
        <v>75</v>
      </c>
      <c r="F65" s="28">
        <f>G65+M65</f>
        <v>5400</v>
      </c>
      <c r="G65" s="28">
        <f>H65+J65+K65+L65</f>
        <v>5400</v>
      </c>
      <c r="H65" s="28"/>
      <c r="I65" s="28"/>
      <c r="J65" s="28"/>
      <c r="K65" s="28"/>
      <c r="L65" s="28">
        <v>5400</v>
      </c>
      <c r="M65" s="28"/>
      <c r="N65" s="28"/>
      <c r="O65" s="14"/>
      <c r="P65" s="14"/>
      <c r="Q65" s="14"/>
      <c r="R65" s="14"/>
      <c r="S65" s="15"/>
      <c r="T65" s="15"/>
      <c r="U65" s="14"/>
      <c r="V65" s="14"/>
      <c r="W65" s="14"/>
    </row>
    <row r="66" spans="1:23" s="10" customFormat="1" ht="12.75" outlineLevel="2">
      <c r="A66" s="49"/>
      <c r="B66" s="49" t="s">
        <v>285</v>
      </c>
      <c r="C66" s="50"/>
      <c r="D66" s="50"/>
      <c r="E66" s="51"/>
      <c r="F66" s="52">
        <f aca="true" t="shared" si="23" ref="F66:N66">SUBTOTAL(9,F67:F67)</f>
        <v>270000</v>
      </c>
      <c r="G66" s="52">
        <f t="shared" si="23"/>
        <v>270000</v>
      </c>
      <c r="H66" s="52">
        <f t="shared" si="23"/>
        <v>0</v>
      </c>
      <c r="I66" s="52">
        <f t="shared" si="23"/>
        <v>0</v>
      </c>
      <c r="J66" s="52">
        <f t="shared" si="23"/>
        <v>0</v>
      </c>
      <c r="K66" s="52">
        <f t="shared" si="23"/>
        <v>270000</v>
      </c>
      <c r="L66" s="52">
        <f t="shared" si="23"/>
        <v>0</v>
      </c>
      <c r="M66" s="52">
        <f t="shared" si="23"/>
        <v>0</v>
      </c>
      <c r="N66" s="52">
        <f t="shared" si="23"/>
        <v>0</v>
      </c>
      <c r="O66" s="11"/>
      <c r="P66" s="11"/>
      <c r="Q66" s="11"/>
      <c r="R66" s="11"/>
      <c r="S66" s="12"/>
      <c r="T66" s="12"/>
      <c r="U66" s="11"/>
      <c r="V66" s="11"/>
      <c r="W66" s="11"/>
    </row>
    <row r="67" spans="1:23" s="13" customFormat="1" ht="12.75" outlineLevel="3">
      <c r="A67" s="26" t="s">
        <v>68</v>
      </c>
      <c r="B67" s="26" t="s">
        <v>135</v>
      </c>
      <c r="C67" s="27" t="s">
        <v>136</v>
      </c>
      <c r="D67" s="27">
        <v>37</v>
      </c>
      <c r="E67" s="16" t="s">
        <v>137</v>
      </c>
      <c r="F67" s="28">
        <f>G67+M67</f>
        <v>270000</v>
      </c>
      <c r="G67" s="28">
        <f>H67+J67+K67+L67</f>
        <v>270000</v>
      </c>
      <c r="H67" s="28"/>
      <c r="I67" s="28"/>
      <c r="J67" s="28"/>
      <c r="K67" s="28">
        <v>270000</v>
      </c>
      <c r="L67" s="28"/>
      <c r="M67" s="28"/>
      <c r="N67" s="28"/>
      <c r="O67" s="14"/>
      <c r="P67" s="14"/>
      <c r="Q67" s="14"/>
      <c r="R67" s="14"/>
      <c r="S67" s="15"/>
      <c r="T67" s="15"/>
      <c r="U67" s="14"/>
      <c r="V67" s="14"/>
      <c r="W67" s="14"/>
    </row>
    <row r="68" spans="1:23" s="10" customFormat="1" ht="12.75" outlineLevel="2">
      <c r="A68" s="49"/>
      <c r="B68" s="49" t="s">
        <v>284</v>
      </c>
      <c r="C68" s="50"/>
      <c r="D68" s="50"/>
      <c r="E68" s="51"/>
      <c r="F68" s="52">
        <f aca="true" t="shared" si="24" ref="F68:N68">SUBTOTAL(9,F69:F74)</f>
        <v>9246077</v>
      </c>
      <c r="G68" s="52">
        <f t="shared" si="24"/>
        <v>9075077</v>
      </c>
      <c r="H68" s="52">
        <f t="shared" si="24"/>
        <v>4447255</v>
      </c>
      <c r="I68" s="52">
        <f t="shared" si="24"/>
        <v>4101848</v>
      </c>
      <c r="J68" s="52">
        <f t="shared" si="24"/>
        <v>853822</v>
      </c>
      <c r="K68" s="52">
        <f t="shared" si="24"/>
        <v>3774000</v>
      </c>
      <c r="L68" s="52">
        <f t="shared" si="24"/>
        <v>0</v>
      </c>
      <c r="M68" s="52">
        <f t="shared" si="24"/>
        <v>171000</v>
      </c>
      <c r="N68" s="52">
        <f t="shared" si="24"/>
        <v>171000</v>
      </c>
      <c r="O68" s="11"/>
      <c r="P68" s="11"/>
      <c r="Q68" s="11"/>
      <c r="R68" s="11"/>
      <c r="S68" s="12"/>
      <c r="T68" s="12"/>
      <c r="U68" s="11"/>
      <c r="V68" s="11"/>
      <c r="W68" s="11"/>
    </row>
    <row r="69" spans="1:23" s="13" customFormat="1" ht="12.75" outlineLevel="3">
      <c r="A69" s="26" t="s">
        <v>68</v>
      </c>
      <c r="B69" s="26" t="s">
        <v>69</v>
      </c>
      <c r="C69" s="27" t="s">
        <v>192</v>
      </c>
      <c r="D69" s="27">
        <v>38</v>
      </c>
      <c r="E69" s="16" t="s">
        <v>193</v>
      </c>
      <c r="F69" s="28">
        <f aca="true" t="shared" si="25" ref="F69:F74">G69+M69</f>
        <v>2060000</v>
      </c>
      <c r="G69" s="28">
        <f aca="true" t="shared" si="26" ref="G69:G74">H69+J69+K69+L69</f>
        <v>2060000</v>
      </c>
      <c r="H69" s="28"/>
      <c r="I69" s="28"/>
      <c r="J69" s="28"/>
      <c r="K69" s="28">
        <v>2060000</v>
      </c>
      <c r="L69" s="28"/>
      <c r="M69" s="28"/>
      <c r="N69" s="28"/>
      <c r="O69" s="14"/>
      <c r="P69" s="14"/>
      <c r="Q69" s="14"/>
      <c r="R69" s="14"/>
      <c r="S69" s="15"/>
      <c r="T69" s="15"/>
      <c r="U69" s="14"/>
      <c r="V69" s="14"/>
      <c r="W69" s="14"/>
    </row>
    <row r="70" spans="1:23" s="13" customFormat="1" ht="12.75" outlineLevel="3">
      <c r="A70" s="21" t="s">
        <v>68</v>
      </c>
      <c r="B70" s="21" t="s">
        <v>69</v>
      </c>
      <c r="C70" s="22" t="s">
        <v>70</v>
      </c>
      <c r="D70" s="22">
        <v>39</v>
      </c>
      <c r="E70" s="17" t="s">
        <v>71</v>
      </c>
      <c r="F70" s="23">
        <f t="shared" si="25"/>
        <v>6482268</v>
      </c>
      <c r="G70" s="23">
        <f t="shared" si="26"/>
        <v>6482268</v>
      </c>
      <c r="H70" s="23">
        <v>4229333</v>
      </c>
      <c r="I70" s="23">
        <v>3906988</v>
      </c>
      <c r="J70" s="23">
        <v>810935</v>
      </c>
      <c r="K70" s="23">
        <v>1442000</v>
      </c>
      <c r="L70" s="23"/>
      <c r="M70" s="23"/>
      <c r="N70" s="23"/>
      <c r="O70" s="14"/>
      <c r="P70" s="14"/>
      <c r="Q70" s="14"/>
      <c r="R70" s="14"/>
      <c r="S70" s="15"/>
      <c r="T70" s="15"/>
      <c r="U70" s="14"/>
      <c r="V70" s="14"/>
      <c r="W70" s="14"/>
    </row>
    <row r="71" spans="1:23" s="13" customFormat="1" ht="12.75" outlineLevel="3">
      <c r="A71" s="21" t="s">
        <v>68</v>
      </c>
      <c r="B71" s="21" t="s">
        <v>69</v>
      </c>
      <c r="C71" s="22" t="s">
        <v>70</v>
      </c>
      <c r="D71" s="22">
        <v>40</v>
      </c>
      <c r="E71" s="17" t="s">
        <v>72</v>
      </c>
      <c r="F71" s="23">
        <f t="shared" si="25"/>
        <v>171000</v>
      </c>
      <c r="G71" s="23">
        <f t="shared" si="26"/>
        <v>0</v>
      </c>
      <c r="H71" s="23"/>
      <c r="I71" s="23"/>
      <c r="J71" s="23"/>
      <c r="K71" s="23"/>
      <c r="L71" s="23"/>
      <c r="M71" s="23">
        <v>171000</v>
      </c>
      <c r="N71" s="23">
        <v>171000</v>
      </c>
      <c r="O71" s="14"/>
      <c r="P71" s="14"/>
      <c r="Q71" s="14"/>
      <c r="R71" s="14"/>
      <c r="S71" s="15"/>
      <c r="T71" s="15"/>
      <c r="U71" s="14"/>
      <c r="V71" s="14"/>
      <c r="W71" s="14"/>
    </row>
    <row r="72" spans="1:23" s="13" customFormat="1" ht="12.75" outlineLevel="3">
      <c r="A72" s="21" t="s">
        <v>68</v>
      </c>
      <c r="B72" s="21" t="s">
        <v>69</v>
      </c>
      <c r="C72" s="22" t="s">
        <v>70</v>
      </c>
      <c r="D72" s="22">
        <v>41</v>
      </c>
      <c r="E72" s="17" t="s">
        <v>73</v>
      </c>
      <c r="F72" s="23">
        <f t="shared" si="25"/>
        <v>250000</v>
      </c>
      <c r="G72" s="23">
        <f t="shared" si="26"/>
        <v>250000</v>
      </c>
      <c r="H72" s="23"/>
      <c r="I72" s="23"/>
      <c r="J72" s="23"/>
      <c r="K72" s="23">
        <v>250000</v>
      </c>
      <c r="L72" s="23"/>
      <c r="M72" s="23"/>
      <c r="N72" s="23"/>
      <c r="O72" s="14"/>
      <c r="P72" s="14"/>
      <c r="Q72" s="14"/>
      <c r="R72" s="14"/>
      <c r="S72" s="15"/>
      <c r="T72" s="15"/>
      <c r="U72" s="14"/>
      <c r="V72" s="14"/>
      <c r="W72" s="14"/>
    </row>
    <row r="73" spans="1:23" s="13" customFormat="1" ht="25.5" outlineLevel="3">
      <c r="A73" s="21" t="s">
        <v>68</v>
      </c>
      <c r="B73" s="21" t="s">
        <v>69</v>
      </c>
      <c r="C73" s="22" t="s">
        <v>70</v>
      </c>
      <c r="D73" s="22">
        <v>42</v>
      </c>
      <c r="E73" s="17" t="s">
        <v>306</v>
      </c>
      <c r="F73" s="23">
        <f t="shared" si="25"/>
        <v>190573</v>
      </c>
      <c r="G73" s="23">
        <f t="shared" si="26"/>
        <v>190573</v>
      </c>
      <c r="H73" s="23">
        <v>159236</v>
      </c>
      <c r="I73" s="23">
        <v>139240</v>
      </c>
      <c r="J73" s="23">
        <v>31337</v>
      </c>
      <c r="K73" s="23"/>
      <c r="L73" s="23"/>
      <c r="M73" s="23"/>
      <c r="N73" s="23"/>
      <c r="O73" s="14"/>
      <c r="P73" s="14"/>
      <c r="Q73" s="14"/>
      <c r="R73" s="14"/>
      <c r="S73" s="15"/>
      <c r="T73" s="15"/>
      <c r="U73" s="14"/>
      <c r="V73" s="14"/>
      <c r="W73" s="14"/>
    </row>
    <row r="74" spans="1:23" s="13" customFormat="1" ht="12.75" outlineLevel="3">
      <c r="A74" s="21" t="s">
        <v>68</v>
      </c>
      <c r="B74" s="21" t="s">
        <v>69</v>
      </c>
      <c r="C74" s="22" t="s">
        <v>70</v>
      </c>
      <c r="D74" s="22">
        <v>43</v>
      </c>
      <c r="E74" s="17" t="s">
        <v>207</v>
      </c>
      <c r="F74" s="23">
        <f t="shared" si="25"/>
        <v>92236</v>
      </c>
      <c r="G74" s="23">
        <f t="shared" si="26"/>
        <v>92236</v>
      </c>
      <c r="H74" s="23">
        <v>58686</v>
      </c>
      <c r="I74" s="23">
        <v>55620</v>
      </c>
      <c r="J74" s="23">
        <v>11550</v>
      </c>
      <c r="K74" s="23">
        <v>22000</v>
      </c>
      <c r="L74" s="23"/>
      <c r="M74" s="23"/>
      <c r="N74" s="23"/>
      <c r="O74" s="14"/>
      <c r="P74" s="14"/>
      <c r="Q74" s="14"/>
      <c r="R74" s="14"/>
      <c r="S74" s="15"/>
      <c r="T74" s="15"/>
      <c r="U74" s="14"/>
      <c r="V74" s="14"/>
      <c r="W74" s="14"/>
    </row>
    <row r="75" spans="1:23" s="10" customFormat="1" ht="12.75" customHeight="1" outlineLevel="2">
      <c r="A75" s="49"/>
      <c r="B75" s="49" t="s">
        <v>283</v>
      </c>
      <c r="C75" s="50"/>
      <c r="D75" s="50"/>
      <c r="E75" s="51"/>
      <c r="F75" s="52">
        <f aca="true" t="shared" si="27" ref="F75:N75">SUBTOTAL(9,F76:F81)</f>
        <v>1044000</v>
      </c>
      <c r="G75" s="52">
        <f t="shared" si="27"/>
        <v>394000</v>
      </c>
      <c r="H75" s="52">
        <f t="shared" si="27"/>
        <v>0</v>
      </c>
      <c r="I75" s="52">
        <f t="shared" si="27"/>
        <v>0</v>
      </c>
      <c r="J75" s="52">
        <f t="shared" si="27"/>
        <v>0</v>
      </c>
      <c r="K75" s="52">
        <f t="shared" si="27"/>
        <v>394000</v>
      </c>
      <c r="L75" s="52">
        <f t="shared" si="27"/>
        <v>0</v>
      </c>
      <c r="M75" s="52">
        <f t="shared" si="27"/>
        <v>650000</v>
      </c>
      <c r="N75" s="52">
        <f t="shared" si="27"/>
        <v>650000</v>
      </c>
      <c r="O75" s="11"/>
      <c r="P75" s="11"/>
      <c r="Q75" s="11"/>
      <c r="R75" s="11"/>
      <c r="S75" s="12"/>
      <c r="T75" s="12"/>
      <c r="U75" s="11"/>
      <c r="V75" s="11"/>
      <c r="W75" s="11"/>
    </row>
    <row r="76" spans="1:23" s="13" customFormat="1" ht="26.25" customHeight="1" outlineLevel="3">
      <c r="A76" s="26" t="s">
        <v>68</v>
      </c>
      <c r="B76" s="26" t="s">
        <v>106</v>
      </c>
      <c r="C76" s="27" t="s">
        <v>95</v>
      </c>
      <c r="D76" s="27">
        <v>44</v>
      </c>
      <c r="E76" s="16" t="s">
        <v>107</v>
      </c>
      <c r="F76" s="28">
        <f aca="true" t="shared" si="28" ref="F76:F81">G76+M76</f>
        <v>650000</v>
      </c>
      <c r="G76" s="28">
        <f aca="true" t="shared" si="29" ref="G76:G81">H76+J76+K76+L76</f>
        <v>0</v>
      </c>
      <c r="H76" s="28"/>
      <c r="I76" s="28"/>
      <c r="J76" s="28"/>
      <c r="K76" s="28"/>
      <c r="L76" s="28"/>
      <c r="M76" s="28">
        <v>650000</v>
      </c>
      <c r="N76" s="28">
        <v>650000</v>
      </c>
      <c r="O76" s="14"/>
      <c r="P76" s="14"/>
      <c r="Q76" s="14"/>
      <c r="R76" s="14"/>
      <c r="S76" s="15"/>
      <c r="T76" s="15"/>
      <c r="U76" s="14"/>
      <c r="V76" s="14"/>
      <c r="W76" s="14"/>
    </row>
    <row r="77" spans="1:23" s="13" customFormat="1" ht="12.75" outlineLevel="3">
      <c r="A77" s="21" t="s">
        <v>68</v>
      </c>
      <c r="B77" s="21" t="s">
        <v>106</v>
      </c>
      <c r="C77" s="22" t="s">
        <v>138</v>
      </c>
      <c r="D77" s="22">
        <v>45</v>
      </c>
      <c r="E77" s="17" t="s">
        <v>139</v>
      </c>
      <c r="F77" s="23">
        <f t="shared" si="28"/>
        <v>180000</v>
      </c>
      <c r="G77" s="23">
        <f t="shared" si="29"/>
        <v>180000</v>
      </c>
      <c r="H77" s="23"/>
      <c r="I77" s="23"/>
      <c r="J77" s="23"/>
      <c r="K77" s="23">
        <v>180000</v>
      </c>
      <c r="L77" s="23"/>
      <c r="M77" s="23"/>
      <c r="N77" s="23"/>
      <c r="O77" s="14"/>
      <c r="P77" s="14"/>
      <c r="Q77" s="14"/>
      <c r="R77" s="14"/>
      <c r="S77" s="15"/>
      <c r="T77" s="15"/>
      <c r="U77" s="14"/>
      <c r="V77" s="14"/>
      <c r="W77" s="14"/>
    </row>
    <row r="78" spans="1:23" s="13" customFormat="1" ht="12.75" outlineLevel="3">
      <c r="A78" s="21" t="s">
        <v>68</v>
      </c>
      <c r="B78" s="21" t="s">
        <v>106</v>
      </c>
      <c r="C78" s="22" t="s">
        <v>138</v>
      </c>
      <c r="D78" s="22">
        <v>46</v>
      </c>
      <c r="E78" s="17" t="s">
        <v>140</v>
      </c>
      <c r="F78" s="23">
        <f t="shared" si="28"/>
        <v>65000</v>
      </c>
      <c r="G78" s="23">
        <f t="shared" si="29"/>
        <v>65000</v>
      </c>
      <c r="H78" s="23"/>
      <c r="I78" s="23"/>
      <c r="J78" s="23"/>
      <c r="K78" s="23">
        <v>65000</v>
      </c>
      <c r="L78" s="23"/>
      <c r="M78" s="23"/>
      <c r="N78" s="23"/>
      <c r="O78" s="14"/>
      <c r="P78" s="14"/>
      <c r="Q78" s="14"/>
      <c r="R78" s="14"/>
      <c r="S78" s="15"/>
      <c r="T78" s="15"/>
      <c r="U78" s="14"/>
      <c r="V78" s="14"/>
      <c r="W78" s="14"/>
    </row>
    <row r="79" spans="1:23" s="13" customFormat="1" ht="12.75" customHeight="1" outlineLevel="3">
      <c r="A79" s="21" t="s">
        <v>68</v>
      </c>
      <c r="B79" s="21" t="s">
        <v>106</v>
      </c>
      <c r="C79" s="22" t="s">
        <v>138</v>
      </c>
      <c r="D79" s="22">
        <v>47</v>
      </c>
      <c r="E79" s="17" t="s">
        <v>141</v>
      </c>
      <c r="F79" s="23">
        <f t="shared" si="28"/>
        <v>100000</v>
      </c>
      <c r="G79" s="23">
        <f t="shared" si="29"/>
        <v>100000</v>
      </c>
      <c r="H79" s="23"/>
      <c r="I79" s="23"/>
      <c r="J79" s="23"/>
      <c r="K79" s="23">
        <v>100000</v>
      </c>
      <c r="L79" s="23"/>
      <c r="M79" s="23"/>
      <c r="N79" s="23"/>
      <c r="O79" s="14"/>
      <c r="P79" s="14"/>
      <c r="Q79" s="14"/>
      <c r="R79" s="14"/>
      <c r="S79" s="15"/>
      <c r="T79" s="15"/>
      <c r="U79" s="14"/>
      <c r="V79" s="14"/>
      <c r="W79" s="14"/>
    </row>
    <row r="80" spans="1:23" s="13" customFormat="1" ht="25.5" outlineLevel="3">
      <c r="A80" s="21" t="s">
        <v>68</v>
      </c>
      <c r="B80" s="21" t="s">
        <v>106</v>
      </c>
      <c r="C80" s="22" t="s">
        <v>138</v>
      </c>
      <c r="D80" s="22">
        <v>48</v>
      </c>
      <c r="E80" s="17" t="s">
        <v>302</v>
      </c>
      <c r="F80" s="23">
        <f t="shared" si="28"/>
        <v>12250</v>
      </c>
      <c r="G80" s="23">
        <f t="shared" si="29"/>
        <v>12250</v>
      </c>
      <c r="H80" s="23"/>
      <c r="I80" s="23"/>
      <c r="J80" s="23"/>
      <c r="K80" s="23">
        <v>12250</v>
      </c>
      <c r="L80" s="23"/>
      <c r="M80" s="23"/>
      <c r="N80" s="23"/>
      <c r="O80" s="14"/>
      <c r="P80" s="14"/>
      <c r="Q80" s="14"/>
      <c r="R80" s="14"/>
      <c r="S80" s="15"/>
      <c r="T80" s="15"/>
      <c r="U80" s="14"/>
      <c r="V80" s="14"/>
      <c r="W80" s="14"/>
    </row>
    <row r="81" spans="1:23" s="13" customFormat="1" ht="25.5" outlineLevel="3">
      <c r="A81" s="21" t="s">
        <v>68</v>
      </c>
      <c r="B81" s="21" t="s">
        <v>106</v>
      </c>
      <c r="C81" s="22" t="s">
        <v>138</v>
      </c>
      <c r="D81" s="22">
        <v>49</v>
      </c>
      <c r="E81" s="17" t="s">
        <v>303</v>
      </c>
      <c r="F81" s="23">
        <f t="shared" si="28"/>
        <v>36750</v>
      </c>
      <c r="G81" s="23">
        <f t="shared" si="29"/>
        <v>36750</v>
      </c>
      <c r="H81" s="23"/>
      <c r="I81" s="23"/>
      <c r="J81" s="23"/>
      <c r="K81" s="23">
        <v>36750</v>
      </c>
      <c r="L81" s="23"/>
      <c r="M81" s="23"/>
      <c r="N81" s="23"/>
      <c r="O81" s="14"/>
      <c r="P81" s="14"/>
      <c r="Q81" s="14"/>
      <c r="R81" s="14"/>
      <c r="S81" s="15"/>
      <c r="T81" s="15"/>
      <c r="U81" s="14"/>
      <c r="V81" s="14"/>
      <c r="W81" s="14"/>
    </row>
    <row r="82" spans="1:23" s="7" customFormat="1" ht="13.5" outlineLevel="1" thickBot="1">
      <c r="A82" s="42" t="s">
        <v>48</v>
      </c>
      <c r="B82" s="42"/>
      <c r="C82" s="35"/>
      <c r="D82" s="35"/>
      <c r="E82" s="36"/>
      <c r="F82" s="37">
        <f aca="true" t="shared" si="30" ref="F82:N82">SUBTOTAL(9,F84:F93)</f>
        <v>1402456</v>
      </c>
      <c r="G82" s="37">
        <f t="shared" si="30"/>
        <v>1337956</v>
      </c>
      <c r="H82" s="37">
        <f t="shared" si="30"/>
        <v>541194</v>
      </c>
      <c r="I82" s="37">
        <f t="shared" si="30"/>
        <v>501587</v>
      </c>
      <c r="J82" s="37">
        <f t="shared" si="30"/>
        <v>103762</v>
      </c>
      <c r="K82" s="37">
        <f t="shared" si="30"/>
        <v>693000</v>
      </c>
      <c r="L82" s="37">
        <f t="shared" si="30"/>
        <v>0</v>
      </c>
      <c r="M82" s="37">
        <f t="shared" si="30"/>
        <v>64500</v>
      </c>
      <c r="N82" s="37">
        <f t="shared" si="30"/>
        <v>64500</v>
      </c>
      <c r="O82" s="8"/>
      <c r="P82" s="8"/>
      <c r="Q82" s="8"/>
      <c r="R82" s="8"/>
      <c r="S82" s="9"/>
      <c r="T82" s="9"/>
      <c r="U82" s="8"/>
      <c r="V82" s="8"/>
      <c r="W82" s="8"/>
    </row>
    <row r="83" spans="1:23" s="10" customFormat="1" ht="12.75" outlineLevel="2">
      <c r="A83" s="53"/>
      <c r="B83" s="53" t="s">
        <v>282</v>
      </c>
      <c r="C83" s="46"/>
      <c r="D83" s="46"/>
      <c r="E83" s="47"/>
      <c r="F83" s="48">
        <f aca="true" t="shared" si="31" ref="F83:N83">SUBTOTAL(9,F84:F85)</f>
        <v>550000</v>
      </c>
      <c r="G83" s="48">
        <f t="shared" si="31"/>
        <v>500000</v>
      </c>
      <c r="H83" s="48">
        <f t="shared" si="31"/>
        <v>0</v>
      </c>
      <c r="I83" s="48">
        <f t="shared" si="31"/>
        <v>0</v>
      </c>
      <c r="J83" s="48">
        <f t="shared" si="31"/>
        <v>0</v>
      </c>
      <c r="K83" s="48">
        <f t="shared" si="31"/>
        <v>500000</v>
      </c>
      <c r="L83" s="48">
        <f t="shared" si="31"/>
        <v>0</v>
      </c>
      <c r="M83" s="48">
        <f t="shared" si="31"/>
        <v>50000</v>
      </c>
      <c r="N83" s="48">
        <f t="shared" si="31"/>
        <v>50000</v>
      </c>
      <c r="O83" s="11"/>
      <c r="P83" s="11"/>
      <c r="Q83" s="11"/>
      <c r="R83" s="11"/>
      <c r="S83" s="12"/>
      <c r="T83" s="12"/>
      <c r="U83" s="11"/>
      <c r="V83" s="11"/>
      <c r="W83" s="11"/>
    </row>
    <row r="84" spans="1:23" s="13" customFormat="1" ht="25.5" outlineLevel="3">
      <c r="A84" s="26" t="s">
        <v>48</v>
      </c>
      <c r="B84" s="26" t="s">
        <v>182</v>
      </c>
      <c r="C84" s="27" t="s">
        <v>51</v>
      </c>
      <c r="D84" s="27">
        <v>50</v>
      </c>
      <c r="E84" s="16" t="s">
        <v>183</v>
      </c>
      <c r="F84" s="28">
        <f>G84+M84</f>
        <v>500000</v>
      </c>
      <c r="G84" s="28">
        <f>H84+J84+K84+L84</f>
        <v>500000</v>
      </c>
      <c r="H84" s="28"/>
      <c r="I84" s="28"/>
      <c r="J84" s="28"/>
      <c r="K84" s="28">
        <v>500000</v>
      </c>
      <c r="L84" s="28"/>
      <c r="M84" s="28"/>
      <c r="N84" s="28"/>
      <c r="O84" s="14"/>
      <c r="P84" s="14"/>
      <c r="Q84" s="14"/>
      <c r="R84" s="14"/>
      <c r="S84" s="15"/>
      <c r="T84" s="15"/>
      <c r="U84" s="14"/>
      <c r="V84" s="14"/>
      <c r="W84" s="14"/>
    </row>
    <row r="85" spans="1:23" s="13" customFormat="1" ht="25.5" outlineLevel="3">
      <c r="A85" s="21" t="s">
        <v>48</v>
      </c>
      <c r="B85" s="21" t="s">
        <v>182</v>
      </c>
      <c r="C85" s="22" t="s">
        <v>51</v>
      </c>
      <c r="D85" s="22">
        <v>51</v>
      </c>
      <c r="E85" s="17" t="s">
        <v>444</v>
      </c>
      <c r="F85" s="23">
        <f>G85+M85</f>
        <v>50000</v>
      </c>
      <c r="G85" s="23">
        <f>H85+J85+K85+L85</f>
        <v>0</v>
      </c>
      <c r="H85" s="23"/>
      <c r="I85" s="23"/>
      <c r="J85" s="23"/>
      <c r="K85" s="23"/>
      <c r="L85" s="23"/>
      <c r="M85" s="23">
        <v>50000</v>
      </c>
      <c r="N85" s="23">
        <v>50000</v>
      </c>
      <c r="O85" s="14"/>
      <c r="P85" s="14"/>
      <c r="Q85" s="14"/>
      <c r="R85" s="14"/>
      <c r="S85" s="15"/>
      <c r="T85" s="15"/>
      <c r="U85" s="14"/>
      <c r="V85" s="14"/>
      <c r="W85" s="14"/>
    </row>
    <row r="86" spans="1:23" s="10" customFormat="1" ht="12.75" outlineLevel="2">
      <c r="A86" s="49"/>
      <c r="B86" s="49" t="s">
        <v>281</v>
      </c>
      <c r="C86" s="50"/>
      <c r="D86" s="50"/>
      <c r="E86" s="51"/>
      <c r="F86" s="52">
        <f aca="true" t="shared" si="32" ref="F86:N86">SUBTOTAL(9,F87:F89)</f>
        <v>122442</v>
      </c>
      <c r="G86" s="52">
        <f t="shared" si="32"/>
        <v>122442</v>
      </c>
      <c r="H86" s="52">
        <f t="shared" si="32"/>
        <v>28528</v>
      </c>
      <c r="I86" s="52">
        <f t="shared" si="32"/>
        <v>26940</v>
      </c>
      <c r="J86" s="52">
        <f t="shared" si="32"/>
        <v>5614</v>
      </c>
      <c r="K86" s="52">
        <f t="shared" si="32"/>
        <v>88300</v>
      </c>
      <c r="L86" s="52">
        <f t="shared" si="32"/>
        <v>0</v>
      </c>
      <c r="M86" s="52">
        <f t="shared" si="32"/>
        <v>0</v>
      </c>
      <c r="N86" s="52">
        <f t="shared" si="32"/>
        <v>0</v>
      </c>
      <c r="O86" s="11"/>
      <c r="P86" s="11"/>
      <c r="Q86" s="11"/>
      <c r="R86" s="11"/>
      <c r="S86" s="12"/>
      <c r="T86" s="12"/>
      <c r="U86" s="11"/>
      <c r="V86" s="11"/>
      <c r="W86" s="11"/>
    </row>
    <row r="87" spans="1:23" s="13" customFormat="1" ht="12.75" outlineLevel="3">
      <c r="A87" s="26" t="s">
        <v>48</v>
      </c>
      <c r="B87" s="26" t="s">
        <v>49</v>
      </c>
      <c r="C87" s="27" t="s">
        <v>51</v>
      </c>
      <c r="D87" s="27">
        <v>52</v>
      </c>
      <c r="E87" s="16" t="s">
        <v>208</v>
      </c>
      <c r="F87" s="28">
        <f>G87+M87</f>
        <v>77442</v>
      </c>
      <c r="G87" s="28">
        <f>H87+J87+K87+L87</f>
        <v>77442</v>
      </c>
      <c r="H87" s="28">
        <v>28528</v>
      </c>
      <c r="I87" s="28">
        <v>26940</v>
      </c>
      <c r="J87" s="28">
        <v>5614</v>
      </c>
      <c r="K87" s="28">
        <v>43300</v>
      </c>
      <c r="L87" s="28"/>
      <c r="M87" s="28"/>
      <c r="N87" s="28"/>
      <c r="O87" s="14"/>
      <c r="P87" s="14"/>
      <c r="Q87" s="14"/>
      <c r="R87" s="14"/>
      <c r="S87" s="15"/>
      <c r="T87" s="15"/>
      <c r="U87" s="14"/>
      <c r="V87" s="14"/>
      <c r="W87" s="14"/>
    </row>
    <row r="88" spans="1:23" s="13" customFormat="1" ht="12.75" outlineLevel="3">
      <c r="A88" s="21" t="s">
        <v>48</v>
      </c>
      <c r="B88" s="21" t="s">
        <v>49</v>
      </c>
      <c r="C88" s="22" t="s">
        <v>51</v>
      </c>
      <c r="D88" s="22">
        <v>53</v>
      </c>
      <c r="E88" s="17" t="s">
        <v>304</v>
      </c>
      <c r="F88" s="23">
        <f>G88+M88</f>
        <v>35000</v>
      </c>
      <c r="G88" s="23">
        <f>H88+J88+K88+L88</f>
        <v>35000</v>
      </c>
      <c r="H88" s="23"/>
      <c r="I88" s="23"/>
      <c r="J88" s="23"/>
      <c r="K88" s="23">
        <v>35000</v>
      </c>
      <c r="L88" s="23"/>
      <c r="M88" s="23"/>
      <c r="N88" s="23"/>
      <c r="O88" s="14"/>
      <c r="P88" s="14"/>
      <c r="Q88" s="14"/>
      <c r="R88" s="14"/>
      <c r="S88" s="15"/>
      <c r="T88" s="15"/>
      <c r="U88" s="14"/>
      <c r="V88" s="14"/>
      <c r="W88" s="14"/>
    </row>
    <row r="89" spans="1:23" s="13" customFormat="1" ht="12" customHeight="1" outlineLevel="3">
      <c r="A89" s="21" t="s">
        <v>48</v>
      </c>
      <c r="B89" s="21" t="s">
        <v>49</v>
      </c>
      <c r="C89" s="22" t="s">
        <v>51</v>
      </c>
      <c r="D89" s="22">
        <v>54</v>
      </c>
      <c r="E89" s="17" t="s">
        <v>437</v>
      </c>
      <c r="F89" s="23">
        <f>G89+M89</f>
        <v>10000</v>
      </c>
      <c r="G89" s="23">
        <f>H89+J89+K89+L89</f>
        <v>10000</v>
      </c>
      <c r="H89" s="23"/>
      <c r="I89" s="23"/>
      <c r="J89" s="23"/>
      <c r="K89" s="23">
        <v>10000</v>
      </c>
      <c r="L89" s="23"/>
      <c r="M89" s="23"/>
      <c r="N89" s="23"/>
      <c r="O89" s="14"/>
      <c r="P89" s="14"/>
      <c r="Q89" s="14"/>
      <c r="R89" s="14"/>
      <c r="S89" s="15"/>
      <c r="T89" s="15"/>
      <c r="U89" s="14"/>
      <c r="V89" s="14"/>
      <c r="W89" s="14"/>
    </row>
    <row r="90" spans="1:23" s="10" customFormat="1" ht="12.75" outlineLevel="2">
      <c r="A90" s="49"/>
      <c r="B90" s="49" t="s">
        <v>280</v>
      </c>
      <c r="C90" s="50"/>
      <c r="D90" s="50"/>
      <c r="E90" s="51"/>
      <c r="F90" s="52">
        <f aca="true" t="shared" si="33" ref="F90:N90">SUBTOTAL(9,F91:F91)</f>
        <v>62000</v>
      </c>
      <c r="G90" s="52">
        <f t="shared" si="33"/>
        <v>47500</v>
      </c>
      <c r="H90" s="52">
        <f t="shared" si="33"/>
        <v>0</v>
      </c>
      <c r="I90" s="52">
        <f t="shared" si="33"/>
        <v>0</v>
      </c>
      <c r="J90" s="52">
        <f t="shared" si="33"/>
        <v>0</v>
      </c>
      <c r="K90" s="52">
        <f t="shared" si="33"/>
        <v>47500</v>
      </c>
      <c r="L90" s="52">
        <f t="shared" si="33"/>
        <v>0</v>
      </c>
      <c r="M90" s="52">
        <f t="shared" si="33"/>
        <v>14500</v>
      </c>
      <c r="N90" s="52">
        <f t="shared" si="33"/>
        <v>14500</v>
      </c>
      <c r="O90" s="11"/>
      <c r="P90" s="11"/>
      <c r="Q90" s="11"/>
      <c r="R90" s="11"/>
      <c r="S90" s="12"/>
      <c r="T90" s="12"/>
      <c r="U90" s="11"/>
      <c r="V90" s="11"/>
      <c r="W90" s="11"/>
    </row>
    <row r="91" spans="1:23" s="13" customFormat="1" ht="12.75" outlineLevel="3">
      <c r="A91" s="26" t="s">
        <v>48</v>
      </c>
      <c r="B91" s="26" t="s">
        <v>52</v>
      </c>
      <c r="C91" s="27" t="s">
        <v>51</v>
      </c>
      <c r="D91" s="27">
        <v>55</v>
      </c>
      <c r="E91" s="16" t="s">
        <v>53</v>
      </c>
      <c r="F91" s="28">
        <f>G91+M91</f>
        <v>62000</v>
      </c>
      <c r="G91" s="28">
        <f>H91+J91+K91+L91</f>
        <v>47500</v>
      </c>
      <c r="H91" s="28"/>
      <c r="I91" s="28"/>
      <c r="J91" s="28"/>
      <c r="K91" s="28">
        <v>47500</v>
      </c>
      <c r="L91" s="28"/>
      <c r="M91" s="28">
        <v>14500</v>
      </c>
      <c r="N91" s="28">
        <v>14500</v>
      </c>
      <c r="O91" s="14"/>
      <c r="P91" s="14"/>
      <c r="Q91" s="14"/>
      <c r="R91" s="14"/>
      <c r="S91" s="15"/>
      <c r="T91" s="15"/>
      <c r="U91" s="14"/>
      <c r="V91" s="14"/>
      <c r="W91" s="14"/>
    </row>
    <row r="92" spans="1:23" s="10" customFormat="1" ht="12.75" outlineLevel="2">
      <c r="A92" s="49"/>
      <c r="B92" s="49" t="s">
        <v>279</v>
      </c>
      <c r="C92" s="50"/>
      <c r="D92" s="50"/>
      <c r="E92" s="51"/>
      <c r="F92" s="52">
        <f aca="true" t="shared" si="34" ref="F92:N92">SUBTOTAL(9,F93:F93)</f>
        <v>668014</v>
      </c>
      <c r="G92" s="52">
        <f t="shared" si="34"/>
        <v>668014</v>
      </c>
      <c r="H92" s="52">
        <f t="shared" si="34"/>
        <v>512666</v>
      </c>
      <c r="I92" s="52">
        <f t="shared" si="34"/>
        <v>474647</v>
      </c>
      <c r="J92" s="52">
        <f t="shared" si="34"/>
        <v>98148</v>
      </c>
      <c r="K92" s="52">
        <f t="shared" si="34"/>
        <v>57200</v>
      </c>
      <c r="L92" s="52">
        <f t="shared" si="34"/>
        <v>0</v>
      </c>
      <c r="M92" s="52">
        <f t="shared" si="34"/>
        <v>0</v>
      </c>
      <c r="N92" s="52">
        <f t="shared" si="34"/>
        <v>0</v>
      </c>
      <c r="O92" s="11"/>
      <c r="P92" s="11"/>
      <c r="Q92" s="11"/>
      <c r="R92" s="11"/>
      <c r="S92" s="12"/>
      <c r="T92" s="12"/>
      <c r="U92" s="11"/>
      <c r="V92" s="11"/>
      <c r="W92" s="11"/>
    </row>
    <row r="93" spans="1:23" s="13" customFormat="1" ht="12.75" outlineLevel="3">
      <c r="A93" s="26" t="s">
        <v>48</v>
      </c>
      <c r="B93" s="26" t="s">
        <v>180</v>
      </c>
      <c r="C93" s="27" t="s">
        <v>181</v>
      </c>
      <c r="D93" s="27">
        <v>56</v>
      </c>
      <c r="E93" s="16" t="s">
        <v>415</v>
      </c>
      <c r="F93" s="28">
        <f>G93+M93</f>
        <v>668014</v>
      </c>
      <c r="G93" s="28">
        <f>H93+J93+K93+L93</f>
        <v>668014</v>
      </c>
      <c r="H93" s="28">
        <v>512666</v>
      </c>
      <c r="I93" s="28">
        <v>474647</v>
      </c>
      <c r="J93" s="28">
        <v>98148</v>
      </c>
      <c r="K93" s="28">
        <v>57200</v>
      </c>
      <c r="L93" s="28"/>
      <c r="M93" s="28"/>
      <c r="N93" s="28"/>
      <c r="O93" s="14"/>
      <c r="P93" s="14"/>
      <c r="Q93" s="14"/>
      <c r="R93" s="14"/>
      <c r="S93" s="15"/>
      <c r="T93" s="15"/>
      <c r="U93" s="14"/>
      <c r="V93" s="14"/>
      <c r="W93" s="14"/>
    </row>
    <row r="94" spans="1:23" s="7" customFormat="1" ht="38.25" customHeight="1" outlineLevel="1" thickBot="1">
      <c r="A94" s="102" t="s">
        <v>230</v>
      </c>
      <c r="B94" s="103"/>
      <c r="C94" s="103"/>
      <c r="D94" s="103"/>
      <c r="E94" s="104"/>
      <c r="F94" s="89">
        <f aca="true" t="shared" si="35" ref="F94:N94">SUBTOTAL(9,F96:F96)</f>
        <v>150000</v>
      </c>
      <c r="G94" s="89">
        <f t="shared" si="35"/>
        <v>150000</v>
      </c>
      <c r="H94" s="89">
        <f t="shared" si="35"/>
        <v>0</v>
      </c>
      <c r="I94" s="89">
        <f t="shared" si="35"/>
        <v>0</v>
      </c>
      <c r="J94" s="89">
        <f t="shared" si="35"/>
        <v>0</v>
      </c>
      <c r="K94" s="89">
        <f t="shared" si="35"/>
        <v>150000</v>
      </c>
      <c r="L94" s="89">
        <f t="shared" si="35"/>
        <v>0</v>
      </c>
      <c r="M94" s="89">
        <f t="shared" si="35"/>
        <v>0</v>
      </c>
      <c r="N94" s="89">
        <f t="shared" si="35"/>
        <v>0</v>
      </c>
      <c r="O94" s="8"/>
      <c r="P94" s="8"/>
      <c r="Q94" s="8"/>
      <c r="R94" s="8"/>
      <c r="S94" s="9"/>
      <c r="T94" s="9"/>
      <c r="U94" s="8"/>
      <c r="V94" s="8"/>
      <c r="W94" s="8"/>
    </row>
    <row r="95" spans="1:23" s="10" customFormat="1" ht="25.5" customHeight="1" outlineLevel="2">
      <c r="A95" s="53"/>
      <c r="B95" s="105" t="s">
        <v>278</v>
      </c>
      <c r="C95" s="106"/>
      <c r="D95" s="106"/>
      <c r="E95" s="107"/>
      <c r="F95" s="93">
        <f aca="true" t="shared" si="36" ref="F95:N95">SUBTOTAL(9,F96:F96)</f>
        <v>150000</v>
      </c>
      <c r="G95" s="93">
        <f t="shared" si="36"/>
        <v>150000</v>
      </c>
      <c r="H95" s="93">
        <f t="shared" si="36"/>
        <v>0</v>
      </c>
      <c r="I95" s="93">
        <f t="shared" si="36"/>
        <v>0</v>
      </c>
      <c r="J95" s="93">
        <f t="shared" si="36"/>
        <v>0</v>
      </c>
      <c r="K95" s="93">
        <f t="shared" si="36"/>
        <v>150000</v>
      </c>
      <c r="L95" s="93">
        <f t="shared" si="36"/>
        <v>0</v>
      </c>
      <c r="M95" s="93">
        <f t="shared" si="36"/>
        <v>0</v>
      </c>
      <c r="N95" s="93">
        <f t="shared" si="36"/>
        <v>0</v>
      </c>
      <c r="O95" s="11"/>
      <c r="P95" s="11"/>
      <c r="Q95" s="11"/>
      <c r="R95" s="11"/>
      <c r="S95" s="12"/>
      <c r="T95" s="12"/>
      <c r="U95" s="11"/>
      <c r="V95" s="11"/>
      <c r="W95" s="11"/>
    </row>
    <row r="96" spans="1:23" s="13" customFormat="1" ht="12.75" outlineLevel="3">
      <c r="A96" s="26" t="s">
        <v>194</v>
      </c>
      <c r="B96" s="26" t="s">
        <v>195</v>
      </c>
      <c r="C96" s="27" t="s">
        <v>192</v>
      </c>
      <c r="D96" s="27">
        <v>57</v>
      </c>
      <c r="E96" s="70" t="s">
        <v>196</v>
      </c>
      <c r="F96" s="28">
        <f>G96+M96</f>
        <v>150000</v>
      </c>
      <c r="G96" s="28">
        <f>H96+J96+K96+L96</f>
        <v>150000</v>
      </c>
      <c r="H96" s="28"/>
      <c r="I96" s="28"/>
      <c r="J96" s="28"/>
      <c r="K96" s="28">
        <v>150000</v>
      </c>
      <c r="L96" s="28"/>
      <c r="M96" s="28"/>
      <c r="N96" s="28"/>
      <c r="O96" s="14"/>
      <c r="P96" s="14"/>
      <c r="Q96" s="14"/>
      <c r="R96" s="14"/>
      <c r="S96" s="15"/>
      <c r="T96" s="15"/>
      <c r="U96" s="14"/>
      <c r="V96" s="14"/>
      <c r="W96" s="14"/>
    </row>
    <row r="97" spans="1:23" s="7" customFormat="1" ht="13.5" outlineLevel="1" thickBot="1">
      <c r="A97" s="42" t="s">
        <v>229</v>
      </c>
      <c r="B97" s="42"/>
      <c r="C97" s="35"/>
      <c r="D97" s="35"/>
      <c r="E97" s="74"/>
      <c r="F97" s="37">
        <f aca="true" t="shared" si="37" ref="F97:N97">SUBTOTAL(9,F99:F99)</f>
        <v>500000</v>
      </c>
      <c r="G97" s="37">
        <f t="shared" si="37"/>
        <v>500000</v>
      </c>
      <c r="H97" s="37">
        <f t="shared" si="37"/>
        <v>0</v>
      </c>
      <c r="I97" s="37">
        <f t="shared" si="37"/>
        <v>0</v>
      </c>
      <c r="J97" s="37">
        <f t="shared" si="37"/>
        <v>0</v>
      </c>
      <c r="K97" s="37">
        <f t="shared" si="37"/>
        <v>500000</v>
      </c>
      <c r="L97" s="37">
        <f t="shared" si="37"/>
        <v>0</v>
      </c>
      <c r="M97" s="37">
        <f t="shared" si="37"/>
        <v>0</v>
      </c>
      <c r="N97" s="37">
        <f t="shared" si="37"/>
        <v>0</v>
      </c>
      <c r="O97" s="8"/>
      <c r="P97" s="8"/>
      <c r="Q97" s="8"/>
      <c r="R97" s="8"/>
      <c r="S97" s="9"/>
      <c r="T97" s="9"/>
      <c r="U97" s="8"/>
      <c r="V97" s="8"/>
      <c r="W97" s="8"/>
    </row>
    <row r="98" spans="1:23" s="10" customFormat="1" ht="25.5" customHeight="1" outlineLevel="2">
      <c r="A98" s="53"/>
      <c r="B98" s="105" t="s">
        <v>277</v>
      </c>
      <c r="C98" s="106"/>
      <c r="D98" s="106"/>
      <c r="E98" s="107"/>
      <c r="F98" s="48">
        <f aca="true" t="shared" si="38" ref="F98:N98">SUBTOTAL(9,F99:F99)</f>
        <v>500000</v>
      </c>
      <c r="G98" s="48">
        <f t="shared" si="38"/>
        <v>500000</v>
      </c>
      <c r="H98" s="48">
        <f t="shared" si="38"/>
        <v>0</v>
      </c>
      <c r="I98" s="48">
        <f t="shared" si="38"/>
        <v>0</v>
      </c>
      <c r="J98" s="48">
        <f t="shared" si="38"/>
        <v>0</v>
      </c>
      <c r="K98" s="48">
        <f t="shared" si="38"/>
        <v>500000</v>
      </c>
      <c r="L98" s="48">
        <f t="shared" si="38"/>
        <v>0</v>
      </c>
      <c r="M98" s="48">
        <f t="shared" si="38"/>
        <v>0</v>
      </c>
      <c r="N98" s="48">
        <f t="shared" si="38"/>
        <v>0</v>
      </c>
      <c r="O98" s="11"/>
      <c r="P98" s="11"/>
      <c r="Q98" s="11"/>
      <c r="R98" s="11"/>
      <c r="S98" s="12"/>
      <c r="T98" s="12"/>
      <c r="U98" s="11"/>
      <c r="V98" s="11"/>
      <c r="W98" s="11"/>
    </row>
    <row r="99" spans="1:23" s="13" customFormat="1" ht="12.75" outlineLevel="3">
      <c r="A99" s="26" t="s">
        <v>197</v>
      </c>
      <c r="B99" s="26" t="s">
        <v>198</v>
      </c>
      <c r="C99" s="27" t="s">
        <v>192</v>
      </c>
      <c r="D99" s="27">
        <v>58</v>
      </c>
      <c r="E99" s="70" t="s">
        <v>199</v>
      </c>
      <c r="F99" s="28">
        <f>G99+M99</f>
        <v>500000</v>
      </c>
      <c r="G99" s="28">
        <f>H99+J99+K99+L99</f>
        <v>500000</v>
      </c>
      <c r="H99" s="28"/>
      <c r="I99" s="28"/>
      <c r="J99" s="28"/>
      <c r="K99" s="28">
        <v>500000</v>
      </c>
      <c r="L99" s="28"/>
      <c r="M99" s="28"/>
      <c r="N99" s="28"/>
      <c r="O99" s="14"/>
      <c r="P99" s="14"/>
      <c r="Q99" s="14"/>
      <c r="R99" s="14"/>
      <c r="S99" s="15"/>
      <c r="T99" s="15"/>
      <c r="U99" s="14"/>
      <c r="V99" s="14"/>
      <c r="W99" s="14"/>
    </row>
    <row r="100" spans="1:23" s="7" customFormat="1" ht="13.5" outlineLevel="1" thickBot="1">
      <c r="A100" s="42" t="s">
        <v>228</v>
      </c>
      <c r="B100" s="42"/>
      <c r="C100" s="35"/>
      <c r="D100" s="35"/>
      <c r="E100" s="74"/>
      <c r="F100" s="37">
        <f aca="true" t="shared" si="39" ref="F100:N100">SUBTOTAL(9,F102:F103)</f>
        <v>150000</v>
      </c>
      <c r="G100" s="37">
        <f t="shared" si="39"/>
        <v>150000</v>
      </c>
      <c r="H100" s="37">
        <f t="shared" si="39"/>
        <v>0</v>
      </c>
      <c r="I100" s="37">
        <f t="shared" si="39"/>
        <v>0</v>
      </c>
      <c r="J100" s="37">
        <f t="shared" si="39"/>
        <v>0</v>
      </c>
      <c r="K100" s="37">
        <f t="shared" si="39"/>
        <v>150000</v>
      </c>
      <c r="L100" s="37">
        <f t="shared" si="39"/>
        <v>0</v>
      </c>
      <c r="M100" s="37">
        <f t="shared" si="39"/>
        <v>0</v>
      </c>
      <c r="N100" s="37">
        <f t="shared" si="39"/>
        <v>0</v>
      </c>
      <c r="O100" s="8"/>
      <c r="P100" s="8"/>
      <c r="Q100" s="8"/>
      <c r="R100" s="8"/>
      <c r="S100" s="9"/>
      <c r="T100" s="9"/>
      <c r="U100" s="8"/>
      <c r="V100" s="8"/>
      <c r="W100" s="8"/>
    </row>
    <row r="101" spans="1:23" s="10" customFormat="1" ht="12.75" outlineLevel="2">
      <c r="A101" s="53"/>
      <c r="B101" s="53" t="s">
        <v>276</v>
      </c>
      <c r="C101" s="46"/>
      <c r="D101" s="46"/>
      <c r="E101" s="80"/>
      <c r="F101" s="48">
        <f aca="true" t="shared" si="40" ref="F101:N101">SUBTOTAL(9,F102:F103)</f>
        <v>150000</v>
      </c>
      <c r="G101" s="48">
        <f t="shared" si="40"/>
        <v>150000</v>
      </c>
      <c r="H101" s="48">
        <f t="shared" si="40"/>
        <v>0</v>
      </c>
      <c r="I101" s="48">
        <f t="shared" si="40"/>
        <v>0</v>
      </c>
      <c r="J101" s="48">
        <f t="shared" si="40"/>
        <v>0</v>
      </c>
      <c r="K101" s="48">
        <f t="shared" si="40"/>
        <v>150000</v>
      </c>
      <c r="L101" s="48">
        <f t="shared" si="40"/>
        <v>0</v>
      </c>
      <c r="M101" s="48">
        <f t="shared" si="40"/>
        <v>0</v>
      </c>
      <c r="N101" s="48">
        <f t="shared" si="40"/>
        <v>0</v>
      </c>
      <c r="O101" s="11"/>
      <c r="P101" s="11"/>
      <c r="Q101" s="11"/>
      <c r="R101" s="11"/>
      <c r="S101" s="12"/>
      <c r="T101" s="12"/>
      <c r="U101" s="11"/>
      <c r="V101" s="11"/>
      <c r="W101" s="11"/>
    </row>
    <row r="102" spans="1:23" s="13" customFormat="1" ht="12.75" outlineLevel="3">
      <c r="A102" s="26" t="s">
        <v>200</v>
      </c>
      <c r="B102" s="26" t="s">
        <v>201</v>
      </c>
      <c r="C102" s="27" t="s">
        <v>341</v>
      </c>
      <c r="D102" s="27">
        <v>59</v>
      </c>
      <c r="E102" s="70" t="s">
        <v>202</v>
      </c>
      <c r="F102" s="28">
        <f>G102+M102</f>
        <v>50000</v>
      </c>
      <c r="G102" s="28">
        <f>H102+J102+K102+L102</f>
        <v>50000</v>
      </c>
      <c r="H102" s="28"/>
      <c r="I102" s="28"/>
      <c r="J102" s="28"/>
      <c r="K102" s="28">
        <v>50000</v>
      </c>
      <c r="L102" s="28"/>
      <c r="M102" s="28"/>
      <c r="N102" s="28"/>
      <c r="O102" s="14"/>
      <c r="P102" s="14"/>
      <c r="Q102" s="14"/>
      <c r="R102" s="14"/>
      <c r="S102" s="15"/>
      <c r="T102" s="15"/>
      <c r="U102" s="14"/>
      <c r="V102" s="14"/>
      <c r="W102" s="14"/>
    </row>
    <row r="103" spans="1:23" s="13" customFormat="1" ht="12.75" outlineLevel="3">
      <c r="A103" s="21" t="s">
        <v>200</v>
      </c>
      <c r="B103" s="21" t="s">
        <v>201</v>
      </c>
      <c r="C103" s="22" t="s">
        <v>341</v>
      </c>
      <c r="D103" s="22">
        <v>60</v>
      </c>
      <c r="E103" s="66" t="s">
        <v>218</v>
      </c>
      <c r="F103" s="23">
        <f>G103+M103</f>
        <v>100000</v>
      </c>
      <c r="G103" s="23">
        <f>H103+J103+K103+L103</f>
        <v>100000</v>
      </c>
      <c r="H103" s="23"/>
      <c r="I103" s="23"/>
      <c r="J103" s="23"/>
      <c r="K103" s="23">
        <v>100000</v>
      </c>
      <c r="L103" s="23"/>
      <c r="M103" s="23"/>
      <c r="N103" s="23"/>
      <c r="O103" s="14"/>
      <c r="P103" s="14"/>
      <c r="Q103" s="14"/>
      <c r="R103" s="14"/>
      <c r="S103" s="15"/>
      <c r="T103" s="15"/>
      <c r="U103" s="14"/>
      <c r="V103" s="14"/>
      <c r="W103" s="14"/>
    </row>
    <row r="104" spans="1:23" s="7" customFormat="1" ht="13.5" outlineLevel="1" thickBot="1">
      <c r="A104" s="43" t="s">
        <v>227</v>
      </c>
      <c r="B104" s="42"/>
      <c r="C104" s="75"/>
      <c r="D104" s="35"/>
      <c r="E104" s="36"/>
      <c r="F104" s="37">
        <f aca="true" t="shared" si="41" ref="F104:N104">SUBTOTAL(9,F106:F185)</f>
        <v>33608833</v>
      </c>
      <c r="G104" s="37">
        <f t="shared" si="41"/>
        <v>32458833</v>
      </c>
      <c r="H104" s="76">
        <f t="shared" si="41"/>
        <v>21882055</v>
      </c>
      <c r="I104" s="76">
        <f t="shared" si="41"/>
        <v>20316771</v>
      </c>
      <c r="J104" s="76">
        <f t="shared" si="41"/>
        <v>4442873</v>
      </c>
      <c r="K104" s="76">
        <f t="shared" si="41"/>
        <v>4985605</v>
      </c>
      <c r="L104" s="76">
        <f t="shared" si="41"/>
        <v>1148300</v>
      </c>
      <c r="M104" s="76">
        <f t="shared" si="41"/>
        <v>1150000</v>
      </c>
      <c r="N104" s="76">
        <f t="shared" si="41"/>
        <v>1150000</v>
      </c>
      <c r="O104" s="8"/>
      <c r="P104" s="8"/>
      <c r="Q104" s="8"/>
      <c r="R104" s="8"/>
      <c r="S104" s="9"/>
      <c r="T104" s="9"/>
      <c r="U104" s="8"/>
      <c r="V104" s="8"/>
      <c r="W104" s="8"/>
    </row>
    <row r="105" spans="1:23" s="10" customFormat="1" ht="12.75" outlineLevel="2">
      <c r="A105" s="55"/>
      <c r="B105" s="53" t="s">
        <v>275</v>
      </c>
      <c r="C105" s="81"/>
      <c r="D105" s="46"/>
      <c r="E105" s="47"/>
      <c r="F105" s="48">
        <f aca="true" t="shared" si="42" ref="F105:N105">SUBTOTAL(9,F106:F139)</f>
        <v>16812007</v>
      </c>
      <c r="G105" s="48">
        <f t="shared" si="42"/>
        <v>15862007</v>
      </c>
      <c r="H105" s="82">
        <f t="shared" si="42"/>
        <v>10346020</v>
      </c>
      <c r="I105" s="82">
        <f t="shared" si="42"/>
        <v>9572725</v>
      </c>
      <c r="J105" s="82">
        <f t="shared" si="42"/>
        <v>2103347</v>
      </c>
      <c r="K105" s="82">
        <f t="shared" si="42"/>
        <v>2304340</v>
      </c>
      <c r="L105" s="82">
        <f t="shared" si="42"/>
        <v>1108300</v>
      </c>
      <c r="M105" s="82">
        <f t="shared" si="42"/>
        <v>950000</v>
      </c>
      <c r="N105" s="82">
        <f t="shared" si="42"/>
        <v>950000</v>
      </c>
      <c r="O105" s="11"/>
      <c r="P105" s="11"/>
      <c r="Q105" s="11"/>
      <c r="R105" s="11"/>
      <c r="S105" s="12"/>
      <c r="T105" s="12"/>
      <c r="U105" s="11"/>
      <c r="V105" s="11"/>
      <c r="W105" s="11"/>
    </row>
    <row r="106" spans="1:23" s="13" customFormat="1" ht="12.75" outlineLevel="3">
      <c r="A106" s="34" t="s">
        <v>12</v>
      </c>
      <c r="B106" s="26" t="s">
        <v>16</v>
      </c>
      <c r="C106" s="71" t="s">
        <v>342</v>
      </c>
      <c r="D106" s="27">
        <v>61</v>
      </c>
      <c r="E106" s="16" t="s">
        <v>380</v>
      </c>
      <c r="F106" s="28">
        <f aca="true" t="shared" si="43" ref="F106:F135">G106+M106</f>
        <v>2027516</v>
      </c>
      <c r="G106" s="28">
        <f aca="true" t="shared" si="44" ref="G106:G135">H106+J106+K106+L106</f>
        <v>2027516</v>
      </c>
      <c r="H106" s="72">
        <v>1464320</v>
      </c>
      <c r="I106" s="72">
        <v>1353500</v>
      </c>
      <c r="J106" s="72">
        <v>297696</v>
      </c>
      <c r="K106" s="72">
        <v>265500</v>
      </c>
      <c r="L106" s="72"/>
      <c r="M106" s="72"/>
      <c r="N106" s="72"/>
      <c r="O106" s="14"/>
      <c r="P106" s="14"/>
      <c r="Q106" s="14"/>
      <c r="R106" s="14"/>
      <c r="S106" s="15"/>
      <c r="T106" s="15"/>
      <c r="U106" s="14"/>
      <c r="V106" s="14"/>
      <c r="W106" s="14"/>
    </row>
    <row r="107" spans="1:23" s="13" customFormat="1" ht="12.75" outlineLevel="3">
      <c r="A107" s="25" t="s">
        <v>12</v>
      </c>
      <c r="B107" s="21" t="s">
        <v>16</v>
      </c>
      <c r="C107" s="65" t="s">
        <v>343</v>
      </c>
      <c r="D107" s="22">
        <v>62</v>
      </c>
      <c r="E107" s="17" t="s">
        <v>381</v>
      </c>
      <c r="F107" s="23">
        <f t="shared" si="43"/>
        <v>630973</v>
      </c>
      <c r="G107" s="23">
        <f t="shared" si="44"/>
        <v>630973</v>
      </c>
      <c r="H107" s="63">
        <v>462040</v>
      </c>
      <c r="I107" s="63">
        <v>427460</v>
      </c>
      <c r="J107" s="63">
        <v>93933</v>
      </c>
      <c r="K107" s="63">
        <v>75000</v>
      </c>
      <c r="L107" s="63"/>
      <c r="M107" s="63"/>
      <c r="N107" s="63"/>
      <c r="O107" s="14"/>
      <c r="P107" s="14"/>
      <c r="Q107" s="14"/>
      <c r="R107" s="14"/>
      <c r="S107" s="15"/>
      <c r="T107" s="15"/>
      <c r="U107" s="14"/>
      <c r="V107" s="14"/>
      <c r="W107" s="14"/>
    </row>
    <row r="108" spans="1:23" s="13" customFormat="1" ht="12.75" outlineLevel="3">
      <c r="A108" s="25" t="s">
        <v>12</v>
      </c>
      <c r="B108" s="21" t="s">
        <v>16</v>
      </c>
      <c r="C108" s="65" t="s">
        <v>344</v>
      </c>
      <c r="D108" s="22">
        <v>63</v>
      </c>
      <c r="E108" s="17" t="s">
        <v>382</v>
      </c>
      <c r="F108" s="23">
        <f t="shared" si="43"/>
        <v>595187</v>
      </c>
      <c r="G108" s="23">
        <f t="shared" si="44"/>
        <v>595187</v>
      </c>
      <c r="H108" s="63">
        <v>432300</v>
      </c>
      <c r="I108" s="63">
        <v>400500</v>
      </c>
      <c r="J108" s="63">
        <v>87887</v>
      </c>
      <c r="K108" s="63">
        <v>75000</v>
      </c>
      <c r="L108" s="63"/>
      <c r="M108" s="63"/>
      <c r="N108" s="63"/>
      <c r="O108" s="14"/>
      <c r="P108" s="14"/>
      <c r="Q108" s="14"/>
      <c r="R108" s="14"/>
      <c r="S108" s="15"/>
      <c r="T108" s="15"/>
      <c r="U108" s="14"/>
      <c r="V108" s="14"/>
      <c r="W108" s="14"/>
    </row>
    <row r="109" spans="1:23" s="13" customFormat="1" ht="12.75" outlineLevel="3">
      <c r="A109" s="25" t="s">
        <v>12</v>
      </c>
      <c r="B109" s="21" t="s">
        <v>16</v>
      </c>
      <c r="C109" s="65" t="s">
        <v>345</v>
      </c>
      <c r="D109" s="22">
        <v>64</v>
      </c>
      <c r="E109" s="17" t="s">
        <v>383</v>
      </c>
      <c r="F109" s="23">
        <f t="shared" si="43"/>
        <v>1135670</v>
      </c>
      <c r="G109" s="23">
        <f t="shared" si="44"/>
        <v>1135670</v>
      </c>
      <c r="H109" s="63">
        <v>835760</v>
      </c>
      <c r="I109" s="63">
        <v>773000</v>
      </c>
      <c r="J109" s="63">
        <v>169910</v>
      </c>
      <c r="K109" s="63">
        <v>130000</v>
      </c>
      <c r="L109" s="63"/>
      <c r="M109" s="63"/>
      <c r="N109" s="63"/>
      <c r="O109" s="14"/>
      <c r="P109" s="14"/>
      <c r="Q109" s="14"/>
      <c r="R109" s="14"/>
      <c r="S109" s="15"/>
      <c r="T109" s="15"/>
      <c r="U109" s="14"/>
      <c r="V109" s="14"/>
      <c r="W109" s="14"/>
    </row>
    <row r="110" spans="1:23" s="13" customFormat="1" ht="12.75" outlineLevel="3">
      <c r="A110" s="25" t="s">
        <v>12</v>
      </c>
      <c r="B110" s="21" t="s">
        <v>16</v>
      </c>
      <c r="C110" s="65" t="s">
        <v>346</v>
      </c>
      <c r="D110" s="22">
        <v>65</v>
      </c>
      <c r="E110" s="17" t="s">
        <v>384</v>
      </c>
      <c r="F110" s="23">
        <f t="shared" si="43"/>
        <v>568834</v>
      </c>
      <c r="G110" s="23">
        <f t="shared" si="44"/>
        <v>568834</v>
      </c>
      <c r="H110" s="63">
        <v>410400</v>
      </c>
      <c r="I110" s="63">
        <v>390000</v>
      </c>
      <c r="J110" s="63">
        <v>83434</v>
      </c>
      <c r="K110" s="63">
        <v>75000</v>
      </c>
      <c r="L110" s="63"/>
      <c r="M110" s="63"/>
      <c r="N110" s="63"/>
      <c r="O110" s="14"/>
      <c r="P110" s="14"/>
      <c r="Q110" s="14"/>
      <c r="R110" s="14"/>
      <c r="S110" s="15"/>
      <c r="T110" s="15"/>
      <c r="U110" s="14"/>
      <c r="V110" s="14"/>
      <c r="W110" s="14"/>
    </row>
    <row r="111" spans="1:23" s="13" customFormat="1" ht="12.75" outlineLevel="3">
      <c r="A111" s="25" t="s">
        <v>12</v>
      </c>
      <c r="B111" s="21" t="s">
        <v>16</v>
      </c>
      <c r="C111" s="65" t="s">
        <v>347</v>
      </c>
      <c r="D111" s="22">
        <v>66</v>
      </c>
      <c r="E111" s="17" t="s">
        <v>385</v>
      </c>
      <c r="F111" s="23">
        <f t="shared" si="43"/>
        <v>521424</v>
      </c>
      <c r="G111" s="23">
        <f t="shared" si="44"/>
        <v>521424</v>
      </c>
      <c r="H111" s="63">
        <v>371000</v>
      </c>
      <c r="I111" s="63">
        <v>345000</v>
      </c>
      <c r="J111" s="63">
        <v>75424</v>
      </c>
      <c r="K111" s="63">
        <v>75000</v>
      </c>
      <c r="L111" s="63"/>
      <c r="M111" s="63"/>
      <c r="N111" s="63"/>
      <c r="O111" s="14"/>
      <c r="P111" s="14"/>
      <c r="Q111" s="14"/>
      <c r="R111" s="14"/>
      <c r="S111" s="15"/>
      <c r="T111" s="15"/>
      <c r="U111" s="14"/>
      <c r="V111" s="14"/>
      <c r="W111" s="14"/>
    </row>
    <row r="112" spans="1:23" s="13" customFormat="1" ht="12.75" outlineLevel="3">
      <c r="A112" s="25" t="s">
        <v>12</v>
      </c>
      <c r="B112" s="21" t="s">
        <v>16</v>
      </c>
      <c r="C112" s="65" t="s">
        <v>348</v>
      </c>
      <c r="D112" s="22">
        <v>67</v>
      </c>
      <c r="E112" s="17" t="s">
        <v>386</v>
      </c>
      <c r="F112" s="23">
        <f t="shared" si="43"/>
        <v>658892</v>
      </c>
      <c r="G112" s="23">
        <f t="shared" si="44"/>
        <v>658892</v>
      </c>
      <c r="H112" s="63">
        <v>452000</v>
      </c>
      <c r="I112" s="63">
        <v>420000</v>
      </c>
      <c r="J112" s="63">
        <v>91892</v>
      </c>
      <c r="K112" s="63">
        <v>115000</v>
      </c>
      <c r="L112" s="63"/>
      <c r="M112" s="63"/>
      <c r="N112" s="63"/>
      <c r="O112" s="14"/>
      <c r="P112" s="14"/>
      <c r="Q112" s="14"/>
      <c r="R112" s="14"/>
      <c r="S112" s="15"/>
      <c r="T112" s="15"/>
      <c r="U112" s="14"/>
      <c r="V112" s="14"/>
      <c r="W112" s="14"/>
    </row>
    <row r="113" spans="1:23" s="13" customFormat="1" ht="12" customHeight="1" outlineLevel="3">
      <c r="A113" s="25" t="s">
        <v>12</v>
      </c>
      <c r="B113" s="21" t="s">
        <v>16</v>
      </c>
      <c r="C113" s="65" t="s">
        <v>50</v>
      </c>
      <c r="D113" s="22">
        <v>68</v>
      </c>
      <c r="E113" s="17" t="s">
        <v>387</v>
      </c>
      <c r="F113" s="23">
        <f t="shared" si="43"/>
        <v>963000</v>
      </c>
      <c r="G113" s="23">
        <f t="shared" si="44"/>
        <v>963000</v>
      </c>
      <c r="H113" s="63"/>
      <c r="I113" s="63"/>
      <c r="J113" s="63"/>
      <c r="K113" s="63"/>
      <c r="L113" s="63">
        <v>963000</v>
      </c>
      <c r="M113" s="63"/>
      <c r="N113" s="63"/>
      <c r="O113" s="14"/>
      <c r="P113" s="14"/>
      <c r="Q113" s="14"/>
      <c r="R113" s="14"/>
      <c r="S113" s="15"/>
      <c r="T113" s="15"/>
      <c r="U113" s="14"/>
      <c r="V113" s="14"/>
      <c r="W113" s="14"/>
    </row>
    <row r="114" spans="1:23" s="13" customFormat="1" ht="12.75" outlineLevel="3">
      <c r="A114" s="25" t="s">
        <v>12</v>
      </c>
      <c r="B114" s="21" t="s">
        <v>16</v>
      </c>
      <c r="C114" s="65" t="s">
        <v>349</v>
      </c>
      <c r="D114" s="22">
        <v>69</v>
      </c>
      <c r="E114" s="17" t="s">
        <v>388</v>
      </c>
      <c r="F114" s="23">
        <f t="shared" si="43"/>
        <v>1487605</v>
      </c>
      <c r="G114" s="23">
        <f t="shared" si="44"/>
        <v>1487605</v>
      </c>
      <c r="H114" s="63">
        <v>1090090</v>
      </c>
      <c r="I114" s="63">
        <v>1010000</v>
      </c>
      <c r="J114" s="63">
        <v>221615</v>
      </c>
      <c r="K114" s="63">
        <v>175900</v>
      </c>
      <c r="L114" s="63"/>
      <c r="M114" s="63"/>
      <c r="N114" s="63"/>
      <c r="O114" s="14"/>
      <c r="P114" s="14"/>
      <c r="Q114" s="14"/>
      <c r="R114" s="14"/>
      <c r="S114" s="15"/>
      <c r="T114" s="15"/>
      <c r="U114" s="14"/>
      <c r="V114" s="14"/>
      <c r="W114" s="14"/>
    </row>
    <row r="115" spans="1:23" s="13" customFormat="1" ht="12.75" outlineLevel="3">
      <c r="A115" s="25" t="s">
        <v>12</v>
      </c>
      <c r="B115" s="21" t="s">
        <v>16</v>
      </c>
      <c r="C115" s="65" t="s">
        <v>350</v>
      </c>
      <c r="D115" s="22">
        <v>70</v>
      </c>
      <c r="E115" s="17" t="s">
        <v>389</v>
      </c>
      <c r="F115" s="23">
        <f t="shared" si="43"/>
        <v>1399526</v>
      </c>
      <c r="G115" s="23">
        <f t="shared" si="44"/>
        <v>1399526</v>
      </c>
      <c r="H115" s="63">
        <v>1025950</v>
      </c>
      <c r="I115" s="63">
        <v>950485</v>
      </c>
      <c r="J115" s="63">
        <v>208576</v>
      </c>
      <c r="K115" s="63">
        <v>165000</v>
      </c>
      <c r="L115" s="63"/>
      <c r="M115" s="63"/>
      <c r="N115" s="63"/>
      <c r="O115" s="14"/>
      <c r="P115" s="14"/>
      <c r="Q115" s="14"/>
      <c r="R115" s="14"/>
      <c r="S115" s="15"/>
      <c r="T115" s="15"/>
      <c r="U115" s="14"/>
      <c r="V115" s="14"/>
      <c r="W115" s="14"/>
    </row>
    <row r="116" spans="1:23" s="13" customFormat="1" ht="12.75" outlineLevel="3">
      <c r="A116" s="25" t="s">
        <v>12</v>
      </c>
      <c r="B116" s="21" t="s">
        <v>16</v>
      </c>
      <c r="C116" s="65" t="s">
        <v>351</v>
      </c>
      <c r="D116" s="22">
        <v>71</v>
      </c>
      <c r="E116" s="17" t="s">
        <v>390</v>
      </c>
      <c r="F116" s="23">
        <f t="shared" si="43"/>
        <v>494424</v>
      </c>
      <c r="G116" s="23">
        <f t="shared" si="44"/>
        <v>494424</v>
      </c>
      <c r="H116" s="63">
        <v>410890</v>
      </c>
      <c r="I116" s="63">
        <v>385000</v>
      </c>
      <c r="J116" s="63">
        <v>83534</v>
      </c>
      <c r="K116" s="63"/>
      <c r="L116" s="63"/>
      <c r="M116" s="63"/>
      <c r="N116" s="63"/>
      <c r="O116" s="14"/>
      <c r="P116" s="14"/>
      <c r="Q116" s="14"/>
      <c r="R116" s="14"/>
      <c r="S116" s="15"/>
      <c r="T116" s="15"/>
      <c r="U116" s="14"/>
      <c r="V116" s="14"/>
      <c r="W116" s="14"/>
    </row>
    <row r="117" spans="1:23" s="13" customFormat="1" ht="12.75" outlineLevel="3">
      <c r="A117" s="25" t="s">
        <v>12</v>
      </c>
      <c r="B117" s="21" t="s">
        <v>16</v>
      </c>
      <c r="C117" s="65" t="s">
        <v>352</v>
      </c>
      <c r="D117" s="22">
        <v>72</v>
      </c>
      <c r="E117" s="17" t="s">
        <v>391</v>
      </c>
      <c r="F117" s="23">
        <f t="shared" si="43"/>
        <v>2266110</v>
      </c>
      <c r="G117" s="23">
        <f t="shared" si="44"/>
        <v>2266110</v>
      </c>
      <c r="H117" s="63">
        <v>1612200</v>
      </c>
      <c r="I117" s="63">
        <v>1500200</v>
      </c>
      <c r="J117" s="63">
        <v>327760</v>
      </c>
      <c r="K117" s="63">
        <v>326150</v>
      </c>
      <c r="L117" s="63"/>
      <c r="M117" s="63"/>
      <c r="N117" s="63"/>
      <c r="O117" s="14"/>
      <c r="P117" s="14"/>
      <c r="Q117" s="14"/>
      <c r="R117" s="14"/>
      <c r="S117" s="15"/>
      <c r="T117" s="15"/>
      <c r="U117" s="14"/>
      <c r="V117" s="14"/>
      <c r="W117" s="14"/>
    </row>
    <row r="118" spans="1:23" s="13" customFormat="1" ht="12.75" outlineLevel="3">
      <c r="A118" s="25" t="s">
        <v>12</v>
      </c>
      <c r="B118" s="21" t="s">
        <v>16</v>
      </c>
      <c r="C118" s="65" t="s">
        <v>353</v>
      </c>
      <c r="D118" s="22">
        <v>73</v>
      </c>
      <c r="E118" s="17" t="s">
        <v>392</v>
      </c>
      <c r="F118" s="23">
        <f t="shared" si="43"/>
        <v>1553991</v>
      </c>
      <c r="G118" s="23">
        <f t="shared" si="44"/>
        <v>1553991</v>
      </c>
      <c r="H118" s="63">
        <v>1100300</v>
      </c>
      <c r="I118" s="63">
        <v>1020000</v>
      </c>
      <c r="J118" s="63">
        <v>223691</v>
      </c>
      <c r="K118" s="63">
        <v>230000</v>
      </c>
      <c r="L118" s="63"/>
      <c r="M118" s="63"/>
      <c r="N118" s="63"/>
      <c r="O118" s="14"/>
      <c r="P118" s="14"/>
      <c r="Q118" s="14"/>
      <c r="R118" s="14"/>
      <c r="S118" s="15"/>
      <c r="T118" s="15"/>
      <c r="U118" s="14"/>
      <c r="V118" s="14"/>
      <c r="W118" s="14"/>
    </row>
    <row r="119" spans="1:23" s="13" customFormat="1" ht="12.75" customHeight="1" outlineLevel="3">
      <c r="A119" s="25" t="s">
        <v>12</v>
      </c>
      <c r="B119" s="21" t="s">
        <v>16</v>
      </c>
      <c r="C119" s="65" t="s">
        <v>50</v>
      </c>
      <c r="D119" s="22">
        <v>74</v>
      </c>
      <c r="E119" s="17" t="s">
        <v>454</v>
      </c>
      <c r="F119" s="23">
        <f t="shared" si="43"/>
        <v>371848</v>
      </c>
      <c r="G119" s="23">
        <f t="shared" si="44"/>
        <v>371848</v>
      </c>
      <c r="H119" s="87">
        <v>250000</v>
      </c>
      <c r="I119" s="87">
        <v>200000</v>
      </c>
      <c r="J119" s="87">
        <v>50825</v>
      </c>
      <c r="K119" s="87">
        <v>71023</v>
      </c>
      <c r="L119" s="63"/>
      <c r="M119" s="63"/>
      <c r="N119" s="63"/>
      <c r="O119" s="14"/>
      <c r="P119" s="14"/>
      <c r="Q119" s="14"/>
      <c r="R119" s="14"/>
      <c r="S119" s="15"/>
      <c r="T119" s="15"/>
      <c r="U119" s="14"/>
      <c r="V119" s="14"/>
      <c r="W119" s="14"/>
    </row>
    <row r="120" spans="1:23" s="13" customFormat="1" ht="25.5" outlineLevel="3">
      <c r="A120" s="25" t="s">
        <v>12</v>
      </c>
      <c r="B120" s="21" t="s">
        <v>16</v>
      </c>
      <c r="C120" s="65" t="s">
        <v>50</v>
      </c>
      <c r="D120" s="22">
        <v>75</v>
      </c>
      <c r="E120" s="66" t="s">
        <v>393</v>
      </c>
      <c r="F120" s="23">
        <f t="shared" si="43"/>
        <v>15500</v>
      </c>
      <c r="G120" s="23">
        <f t="shared" si="44"/>
        <v>15500</v>
      </c>
      <c r="H120" s="63"/>
      <c r="I120" s="63"/>
      <c r="J120" s="64"/>
      <c r="K120" s="87">
        <v>15500</v>
      </c>
      <c r="L120" s="63"/>
      <c r="M120" s="63"/>
      <c r="N120" s="63"/>
      <c r="O120" s="14"/>
      <c r="P120" s="14"/>
      <c r="Q120" s="14"/>
      <c r="R120" s="14"/>
      <c r="S120" s="15"/>
      <c r="T120" s="15"/>
      <c r="U120" s="14"/>
      <c r="V120" s="14"/>
      <c r="W120" s="14"/>
    </row>
    <row r="121" spans="1:23" s="13" customFormat="1" ht="12.75" outlineLevel="3">
      <c r="A121" s="25" t="s">
        <v>12</v>
      </c>
      <c r="B121" s="21" t="s">
        <v>16</v>
      </c>
      <c r="C121" s="65" t="s">
        <v>50</v>
      </c>
      <c r="D121" s="22">
        <v>76</v>
      </c>
      <c r="E121" s="66" t="s">
        <v>17</v>
      </c>
      <c r="F121" s="23">
        <f t="shared" si="43"/>
        <v>119000</v>
      </c>
      <c r="G121" s="23">
        <f t="shared" si="44"/>
        <v>119000</v>
      </c>
      <c r="H121" s="63"/>
      <c r="I121" s="63"/>
      <c r="J121" s="64"/>
      <c r="K121" s="63">
        <v>119000</v>
      </c>
      <c r="L121" s="63"/>
      <c r="M121" s="63"/>
      <c r="N121" s="63"/>
      <c r="O121" s="14"/>
      <c r="P121" s="14"/>
      <c r="Q121" s="14"/>
      <c r="R121" s="14"/>
      <c r="S121" s="15"/>
      <c r="T121" s="15"/>
      <c r="U121" s="14"/>
      <c r="V121" s="14"/>
      <c r="W121" s="14"/>
    </row>
    <row r="122" spans="1:23" s="13" customFormat="1" ht="12.75" outlineLevel="3">
      <c r="A122" s="25" t="s">
        <v>12</v>
      </c>
      <c r="B122" s="21" t="s">
        <v>16</v>
      </c>
      <c r="C122" s="65" t="s">
        <v>50</v>
      </c>
      <c r="D122" s="22">
        <v>77</v>
      </c>
      <c r="E122" s="66" t="s">
        <v>18</v>
      </c>
      <c r="F122" s="23">
        <f t="shared" si="43"/>
        <v>127000</v>
      </c>
      <c r="G122" s="23">
        <f t="shared" si="44"/>
        <v>127000</v>
      </c>
      <c r="H122" s="63"/>
      <c r="I122" s="63"/>
      <c r="J122" s="64"/>
      <c r="K122" s="63">
        <v>127000</v>
      </c>
      <c r="L122" s="63"/>
      <c r="M122" s="63"/>
      <c r="N122" s="63"/>
      <c r="O122" s="14"/>
      <c r="P122" s="14"/>
      <c r="Q122" s="14"/>
      <c r="R122" s="14"/>
      <c r="S122" s="15"/>
      <c r="T122" s="15"/>
      <c r="U122" s="14"/>
      <c r="V122" s="14"/>
      <c r="W122" s="14"/>
    </row>
    <row r="123" spans="1:23" s="13" customFormat="1" ht="12.75" outlineLevel="3">
      <c r="A123" s="25" t="s">
        <v>12</v>
      </c>
      <c r="B123" s="21" t="s">
        <v>16</v>
      </c>
      <c r="C123" s="65" t="s">
        <v>50</v>
      </c>
      <c r="D123" s="22">
        <v>78</v>
      </c>
      <c r="E123" s="66" t="s">
        <v>19</v>
      </c>
      <c r="F123" s="23">
        <f t="shared" si="43"/>
        <v>80000</v>
      </c>
      <c r="G123" s="23">
        <f t="shared" si="44"/>
        <v>80000</v>
      </c>
      <c r="H123" s="63"/>
      <c r="I123" s="63"/>
      <c r="J123" s="64"/>
      <c r="K123" s="63">
        <v>0</v>
      </c>
      <c r="L123" s="63">
        <v>80000</v>
      </c>
      <c r="M123" s="63"/>
      <c r="N123" s="63"/>
      <c r="O123" s="14"/>
      <c r="P123" s="14"/>
      <c r="Q123" s="14"/>
      <c r="R123" s="14"/>
      <c r="S123" s="15"/>
      <c r="T123" s="15"/>
      <c r="U123" s="14"/>
      <c r="V123" s="14"/>
      <c r="W123" s="14"/>
    </row>
    <row r="124" spans="1:23" s="13" customFormat="1" ht="12.75" outlineLevel="3">
      <c r="A124" s="25" t="s">
        <v>12</v>
      </c>
      <c r="B124" s="21" t="s">
        <v>16</v>
      </c>
      <c r="C124" s="65" t="s">
        <v>342</v>
      </c>
      <c r="D124" s="22">
        <v>79</v>
      </c>
      <c r="E124" s="17" t="s">
        <v>394</v>
      </c>
      <c r="F124" s="23">
        <f t="shared" si="43"/>
        <v>161666</v>
      </c>
      <c r="G124" s="23">
        <f t="shared" si="44"/>
        <v>161666</v>
      </c>
      <c r="H124" s="23">
        <v>116900</v>
      </c>
      <c r="I124" s="23">
        <v>108150</v>
      </c>
      <c r="J124" s="23">
        <v>23766</v>
      </c>
      <c r="K124" s="23">
        <v>21000</v>
      </c>
      <c r="L124" s="23"/>
      <c r="M124" s="23"/>
      <c r="N124" s="23"/>
      <c r="O124" s="14"/>
      <c r="P124" s="14"/>
      <c r="Q124" s="14"/>
      <c r="R124" s="14"/>
      <c r="S124" s="15"/>
      <c r="T124" s="15"/>
      <c r="U124" s="14"/>
      <c r="V124" s="14"/>
      <c r="W124" s="14"/>
    </row>
    <row r="125" spans="1:23" s="13" customFormat="1" ht="12.75" outlineLevel="3">
      <c r="A125" s="25" t="s">
        <v>12</v>
      </c>
      <c r="B125" s="21" t="s">
        <v>16</v>
      </c>
      <c r="C125" s="65" t="s">
        <v>343</v>
      </c>
      <c r="D125" s="22">
        <v>80</v>
      </c>
      <c r="E125" s="17" t="s">
        <v>395</v>
      </c>
      <c r="F125" s="23">
        <f t="shared" si="43"/>
        <v>19269</v>
      </c>
      <c r="G125" s="23">
        <f t="shared" si="44"/>
        <v>19269</v>
      </c>
      <c r="H125" s="23">
        <v>13520</v>
      </c>
      <c r="I125" s="23">
        <v>12500</v>
      </c>
      <c r="J125" s="23">
        <v>2749</v>
      </c>
      <c r="K125" s="23">
        <v>3000</v>
      </c>
      <c r="L125" s="23"/>
      <c r="M125" s="23"/>
      <c r="N125" s="23"/>
      <c r="O125" s="14"/>
      <c r="P125" s="14"/>
      <c r="Q125" s="14"/>
      <c r="R125" s="14"/>
      <c r="S125" s="15"/>
      <c r="T125" s="15"/>
      <c r="U125" s="14"/>
      <c r="V125" s="14"/>
      <c r="W125" s="14"/>
    </row>
    <row r="126" spans="1:23" s="13" customFormat="1" ht="12.75" outlineLevel="3">
      <c r="A126" s="25" t="s">
        <v>12</v>
      </c>
      <c r="B126" s="21" t="s">
        <v>16</v>
      </c>
      <c r="C126" s="65" t="s">
        <v>345</v>
      </c>
      <c r="D126" s="22">
        <v>81</v>
      </c>
      <c r="E126" s="17" t="s">
        <v>396</v>
      </c>
      <c r="F126" s="23">
        <f t="shared" si="43"/>
        <v>47537</v>
      </c>
      <c r="G126" s="23">
        <f t="shared" si="44"/>
        <v>47537</v>
      </c>
      <c r="H126" s="23">
        <v>35350</v>
      </c>
      <c r="I126" s="23">
        <v>32650</v>
      </c>
      <c r="J126" s="23">
        <v>7187</v>
      </c>
      <c r="K126" s="23">
        <v>5000</v>
      </c>
      <c r="L126" s="23"/>
      <c r="M126" s="23"/>
      <c r="N126" s="23"/>
      <c r="O126" s="14"/>
      <c r="P126" s="14"/>
      <c r="Q126" s="14"/>
      <c r="R126" s="14"/>
      <c r="S126" s="15"/>
      <c r="T126" s="15"/>
      <c r="U126" s="14"/>
      <c r="V126" s="14"/>
      <c r="W126" s="14"/>
    </row>
    <row r="127" spans="1:23" s="13" customFormat="1" ht="25.5" outlineLevel="3">
      <c r="A127" s="25" t="s">
        <v>12</v>
      </c>
      <c r="B127" s="21" t="s">
        <v>16</v>
      </c>
      <c r="C127" s="65" t="s">
        <v>50</v>
      </c>
      <c r="D127" s="22">
        <v>82</v>
      </c>
      <c r="E127" s="17" t="s">
        <v>397</v>
      </c>
      <c r="F127" s="23">
        <f t="shared" si="43"/>
        <v>65300</v>
      </c>
      <c r="G127" s="23">
        <f t="shared" si="44"/>
        <v>65300</v>
      </c>
      <c r="H127" s="23"/>
      <c r="I127" s="23"/>
      <c r="J127" s="23"/>
      <c r="K127" s="23"/>
      <c r="L127" s="23">
        <v>65300</v>
      </c>
      <c r="M127" s="23"/>
      <c r="N127" s="23"/>
      <c r="O127" s="14"/>
      <c r="P127" s="14"/>
      <c r="Q127" s="14"/>
      <c r="R127" s="14"/>
      <c r="S127" s="15"/>
      <c r="T127" s="15"/>
      <c r="U127" s="14"/>
      <c r="V127" s="14"/>
      <c r="W127" s="14"/>
    </row>
    <row r="128" spans="1:23" s="13" customFormat="1" ht="12.75" outlineLevel="3">
      <c r="A128" s="25" t="s">
        <v>12</v>
      </c>
      <c r="B128" s="21" t="s">
        <v>16</v>
      </c>
      <c r="C128" s="65" t="s">
        <v>349</v>
      </c>
      <c r="D128" s="22">
        <v>83</v>
      </c>
      <c r="E128" s="17" t="s">
        <v>398</v>
      </c>
      <c r="F128" s="23">
        <f t="shared" si="43"/>
        <v>75119</v>
      </c>
      <c r="G128" s="23">
        <f t="shared" si="44"/>
        <v>75119</v>
      </c>
      <c r="H128" s="23">
        <v>56610</v>
      </c>
      <c r="I128" s="23">
        <v>52530</v>
      </c>
      <c r="J128" s="23">
        <v>11509</v>
      </c>
      <c r="K128" s="23">
        <v>7000</v>
      </c>
      <c r="L128" s="23"/>
      <c r="M128" s="23"/>
      <c r="N128" s="23"/>
      <c r="O128" s="14"/>
      <c r="P128" s="14"/>
      <c r="Q128" s="14"/>
      <c r="R128" s="14"/>
      <c r="S128" s="15"/>
      <c r="T128" s="15"/>
      <c r="U128" s="14"/>
      <c r="V128" s="14"/>
      <c r="W128" s="14"/>
    </row>
    <row r="129" spans="1:23" s="13" customFormat="1" ht="12.75" outlineLevel="3">
      <c r="A129" s="25" t="s">
        <v>12</v>
      </c>
      <c r="B129" s="21" t="s">
        <v>16</v>
      </c>
      <c r="C129" s="65" t="s">
        <v>350</v>
      </c>
      <c r="D129" s="22">
        <v>84</v>
      </c>
      <c r="E129" s="17" t="s">
        <v>399</v>
      </c>
      <c r="F129" s="23">
        <f t="shared" si="43"/>
        <v>75575</v>
      </c>
      <c r="G129" s="23">
        <f t="shared" si="44"/>
        <v>75575</v>
      </c>
      <c r="H129" s="23">
        <v>57820</v>
      </c>
      <c r="I129" s="23">
        <v>54000</v>
      </c>
      <c r="J129" s="23">
        <v>11755</v>
      </c>
      <c r="K129" s="23">
        <v>6000</v>
      </c>
      <c r="L129" s="23"/>
      <c r="M129" s="23"/>
      <c r="N129" s="23"/>
      <c r="O129" s="14"/>
      <c r="P129" s="14"/>
      <c r="Q129" s="14"/>
      <c r="R129" s="14"/>
      <c r="S129" s="15"/>
      <c r="T129" s="15"/>
      <c r="U129" s="14"/>
      <c r="V129" s="14"/>
      <c r="W129" s="14"/>
    </row>
    <row r="130" spans="1:23" s="13" customFormat="1" ht="12.75" outlineLevel="3">
      <c r="A130" s="25" t="s">
        <v>12</v>
      </c>
      <c r="B130" s="21" t="s">
        <v>16</v>
      </c>
      <c r="C130" s="65" t="s">
        <v>352</v>
      </c>
      <c r="D130" s="22">
        <v>85</v>
      </c>
      <c r="E130" s="17" t="s">
        <v>400</v>
      </c>
      <c r="F130" s="23">
        <f t="shared" si="43"/>
        <v>121892</v>
      </c>
      <c r="G130" s="23">
        <f t="shared" si="44"/>
        <v>121892</v>
      </c>
      <c r="H130" s="23">
        <v>94650</v>
      </c>
      <c r="I130" s="23">
        <v>87750</v>
      </c>
      <c r="J130" s="23">
        <v>19242</v>
      </c>
      <c r="K130" s="23">
        <v>8000</v>
      </c>
      <c r="L130" s="23"/>
      <c r="M130" s="23"/>
      <c r="N130" s="23"/>
      <c r="O130" s="14"/>
      <c r="P130" s="14"/>
      <c r="Q130" s="14"/>
      <c r="R130" s="14"/>
      <c r="S130" s="15"/>
      <c r="T130" s="15"/>
      <c r="U130" s="14"/>
      <c r="V130" s="14"/>
      <c r="W130" s="14"/>
    </row>
    <row r="131" spans="1:23" s="13" customFormat="1" ht="12.75" outlineLevel="3">
      <c r="A131" s="25" t="s">
        <v>12</v>
      </c>
      <c r="B131" s="21" t="s">
        <v>16</v>
      </c>
      <c r="C131" s="65" t="s">
        <v>353</v>
      </c>
      <c r="D131" s="22">
        <v>86</v>
      </c>
      <c r="E131" s="17" t="s">
        <v>401</v>
      </c>
      <c r="F131" s="23">
        <f t="shared" si="43"/>
        <v>37393</v>
      </c>
      <c r="G131" s="23">
        <f t="shared" si="44"/>
        <v>37393</v>
      </c>
      <c r="H131" s="23">
        <v>26920</v>
      </c>
      <c r="I131" s="23">
        <v>25000</v>
      </c>
      <c r="J131" s="23">
        <v>5473</v>
      </c>
      <c r="K131" s="23">
        <v>5000</v>
      </c>
      <c r="L131" s="23"/>
      <c r="M131" s="23"/>
      <c r="N131" s="23"/>
      <c r="O131" s="14"/>
      <c r="P131" s="14"/>
      <c r="Q131" s="14"/>
      <c r="R131" s="14"/>
      <c r="S131" s="15"/>
      <c r="T131" s="15"/>
      <c r="U131" s="14"/>
      <c r="V131" s="14"/>
      <c r="W131" s="14"/>
    </row>
    <row r="132" spans="1:23" s="13" customFormat="1" ht="25.5" outlineLevel="3">
      <c r="A132" s="25" t="s">
        <v>12</v>
      </c>
      <c r="B132" s="21" t="s">
        <v>16</v>
      </c>
      <c r="C132" s="65" t="s">
        <v>50</v>
      </c>
      <c r="D132" s="22">
        <v>87</v>
      </c>
      <c r="E132" s="17" t="s">
        <v>414</v>
      </c>
      <c r="F132" s="23">
        <f t="shared" si="43"/>
        <v>41756</v>
      </c>
      <c r="G132" s="23">
        <f t="shared" si="44"/>
        <v>41756</v>
      </c>
      <c r="H132" s="23">
        <v>27000</v>
      </c>
      <c r="I132" s="23">
        <v>25000</v>
      </c>
      <c r="J132" s="23">
        <v>5489</v>
      </c>
      <c r="K132" s="23">
        <v>9267</v>
      </c>
      <c r="L132" s="23"/>
      <c r="M132" s="23"/>
      <c r="N132" s="23"/>
      <c r="O132" s="14"/>
      <c r="P132" s="14"/>
      <c r="Q132" s="14"/>
      <c r="R132" s="14"/>
      <c r="S132" s="15"/>
      <c r="T132" s="15"/>
      <c r="U132" s="14"/>
      <c r="V132" s="14"/>
      <c r="W132" s="14"/>
    </row>
    <row r="133" spans="1:23" s="13" customFormat="1" ht="12.75" outlineLevel="3">
      <c r="A133" s="21" t="s">
        <v>12</v>
      </c>
      <c r="B133" s="21" t="s">
        <v>16</v>
      </c>
      <c r="C133" s="22" t="s">
        <v>95</v>
      </c>
      <c r="D133" s="22">
        <v>88</v>
      </c>
      <c r="E133" s="17" t="s">
        <v>318</v>
      </c>
      <c r="F133" s="23">
        <f t="shared" si="43"/>
        <v>800000</v>
      </c>
      <c r="G133" s="23">
        <f t="shared" si="44"/>
        <v>0</v>
      </c>
      <c r="H133" s="23"/>
      <c r="I133" s="23"/>
      <c r="J133" s="23"/>
      <c r="K133" s="23"/>
      <c r="L133" s="23"/>
      <c r="M133" s="23">
        <v>800000</v>
      </c>
      <c r="N133" s="23">
        <v>800000</v>
      </c>
      <c r="O133" s="14"/>
      <c r="P133" s="14"/>
      <c r="Q133" s="14"/>
      <c r="R133" s="14"/>
      <c r="S133" s="15"/>
      <c r="T133" s="15"/>
      <c r="U133" s="14"/>
      <c r="V133" s="14"/>
      <c r="W133" s="14"/>
    </row>
    <row r="134" spans="1:23" s="13" customFormat="1" ht="25.5" outlineLevel="3">
      <c r="A134" s="21" t="s">
        <v>12</v>
      </c>
      <c r="B134" s="21" t="s">
        <v>16</v>
      </c>
      <c r="C134" s="22" t="s">
        <v>95</v>
      </c>
      <c r="D134" s="22">
        <v>89</v>
      </c>
      <c r="E134" s="17" t="s">
        <v>110</v>
      </c>
      <c r="F134" s="23">
        <f t="shared" si="43"/>
        <v>80000</v>
      </c>
      <c r="G134" s="23">
        <f t="shared" si="44"/>
        <v>0</v>
      </c>
      <c r="H134" s="23"/>
      <c r="I134" s="23"/>
      <c r="J134" s="23"/>
      <c r="K134" s="23"/>
      <c r="L134" s="23"/>
      <c r="M134" s="23">
        <v>80000</v>
      </c>
      <c r="N134" s="23">
        <v>80000</v>
      </c>
      <c r="O134" s="14"/>
      <c r="P134" s="14"/>
      <c r="Q134" s="14"/>
      <c r="R134" s="14"/>
      <c r="S134" s="15"/>
      <c r="T134" s="15"/>
      <c r="U134" s="14"/>
      <c r="V134" s="14"/>
      <c r="W134" s="14"/>
    </row>
    <row r="135" spans="1:23" s="13" customFormat="1" ht="25.5" outlineLevel="3">
      <c r="A135" s="21" t="s">
        <v>12</v>
      </c>
      <c r="B135" s="21" t="s">
        <v>16</v>
      </c>
      <c r="C135" s="22" t="s">
        <v>50</v>
      </c>
      <c r="D135" s="22">
        <v>90</v>
      </c>
      <c r="E135" s="17" t="s">
        <v>455</v>
      </c>
      <c r="F135" s="23">
        <f t="shared" si="43"/>
        <v>70000</v>
      </c>
      <c r="G135" s="23">
        <f t="shared" si="44"/>
        <v>0</v>
      </c>
      <c r="H135" s="23"/>
      <c r="I135" s="23"/>
      <c r="J135" s="23"/>
      <c r="K135" s="23"/>
      <c r="L135" s="23"/>
      <c r="M135" s="23">
        <v>70000</v>
      </c>
      <c r="N135" s="23">
        <v>70000</v>
      </c>
      <c r="O135" s="14"/>
      <c r="P135" s="14"/>
      <c r="Q135" s="14"/>
      <c r="R135" s="14"/>
      <c r="S135" s="15"/>
      <c r="T135" s="15"/>
      <c r="U135" s="14"/>
      <c r="V135" s="14"/>
      <c r="W135" s="14"/>
    </row>
    <row r="136" spans="1:23" s="13" customFormat="1" ht="25.5" outlineLevel="3">
      <c r="A136" s="21" t="s">
        <v>12</v>
      </c>
      <c r="B136" s="21" t="s">
        <v>16</v>
      </c>
      <c r="C136" s="22" t="s">
        <v>50</v>
      </c>
      <c r="D136" s="22">
        <v>91</v>
      </c>
      <c r="E136" s="17" t="s">
        <v>427</v>
      </c>
      <c r="F136" s="23">
        <f>G136+M136</f>
        <v>150000</v>
      </c>
      <c r="G136" s="23">
        <f>H136+J136+K136+L136</f>
        <v>150000</v>
      </c>
      <c r="H136" s="23"/>
      <c r="I136" s="23"/>
      <c r="J136" s="23"/>
      <c r="K136" s="23">
        <v>150000</v>
      </c>
      <c r="L136" s="23"/>
      <c r="M136" s="23"/>
      <c r="N136" s="23"/>
      <c r="O136" s="14"/>
      <c r="P136" s="14"/>
      <c r="Q136" s="14"/>
      <c r="R136" s="14"/>
      <c r="S136" s="15"/>
      <c r="T136" s="15"/>
      <c r="U136" s="14"/>
      <c r="V136" s="14"/>
      <c r="W136" s="14"/>
    </row>
    <row r="137" spans="1:23" s="13" customFormat="1" ht="25.5" outlineLevel="3">
      <c r="A137" s="21" t="s">
        <v>12</v>
      </c>
      <c r="B137" s="21" t="s">
        <v>16</v>
      </c>
      <c r="C137" s="22" t="s">
        <v>50</v>
      </c>
      <c r="D137" s="22">
        <v>92</v>
      </c>
      <c r="E137" s="17" t="s">
        <v>428</v>
      </c>
      <c r="F137" s="23">
        <f>G137+M137</f>
        <v>15000</v>
      </c>
      <c r="G137" s="23">
        <f>H137+J137+K137+L137</f>
        <v>15000</v>
      </c>
      <c r="H137" s="23"/>
      <c r="I137" s="23"/>
      <c r="J137" s="23"/>
      <c r="K137" s="23">
        <v>15000</v>
      </c>
      <c r="L137" s="23"/>
      <c r="M137" s="23"/>
      <c r="N137" s="23"/>
      <c r="O137" s="14"/>
      <c r="P137" s="14"/>
      <c r="Q137" s="14"/>
      <c r="R137" s="14"/>
      <c r="S137" s="15"/>
      <c r="T137" s="15"/>
      <c r="U137" s="14"/>
      <c r="V137" s="14"/>
      <c r="W137" s="14"/>
    </row>
    <row r="138" spans="1:23" s="13" customFormat="1" ht="25.5" outlineLevel="3">
      <c r="A138" s="21" t="s">
        <v>12</v>
      </c>
      <c r="B138" s="21" t="s">
        <v>16</v>
      </c>
      <c r="C138" s="22" t="s">
        <v>50</v>
      </c>
      <c r="D138" s="22">
        <v>93</v>
      </c>
      <c r="E138" s="17" t="s">
        <v>429</v>
      </c>
      <c r="F138" s="23">
        <f>G138+M138</f>
        <v>25000</v>
      </c>
      <c r="G138" s="23">
        <f>H138+J138+K138+L138</f>
        <v>25000</v>
      </c>
      <c r="H138" s="23"/>
      <c r="I138" s="23"/>
      <c r="J138" s="23"/>
      <c r="K138" s="23">
        <v>25000</v>
      </c>
      <c r="L138" s="23"/>
      <c r="M138" s="23"/>
      <c r="N138" s="23"/>
      <c r="O138" s="14"/>
      <c r="P138" s="14"/>
      <c r="Q138" s="14"/>
      <c r="R138" s="14"/>
      <c r="S138" s="15"/>
      <c r="T138" s="15"/>
      <c r="U138" s="14"/>
      <c r="V138" s="14"/>
      <c r="W138" s="14"/>
    </row>
    <row r="139" spans="1:23" s="13" customFormat="1" ht="25.5" outlineLevel="3">
      <c r="A139" s="21" t="s">
        <v>12</v>
      </c>
      <c r="B139" s="21" t="s">
        <v>16</v>
      </c>
      <c r="C139" s="22" t="s">
        <v>345</v>
      </c>
      <c r="D139" s="22">
        <v>94</v>
      </c>
      <c r="E139" s="17" t="s">
        <v>460</v>
      </c>
      <c r="F139" s="23">
        <f>G139+M139</f>
        <v>10000</v>
      </c>
      <c r="G139" s="23">
        <f>H139+J139+K139+L139</f>
        <v>10000</v>
      </c>
      <c r="H139" s="23"/>
      <c r="I139" s="23"/>
      <c r="J139" s="23"/>
      <c r="K139" s="23">
        <v>10000</v>
      </c>
      <c r="L139" s="23"/>
      <c r="M139" s="23"/>
      <c r="N139" s="23"/>
      <c r="O139" s="14"/>
      <c r="P139" s="14"/>
      <c r="Q139" s="14"/>
      <c r="R139" s="14"/>
      <c r="S139" s="15"/>
      <c r="T139" s="15"/>
      <c r="U139" s="14"/>
      <c r="V139" s="14"/>
      <c r="W139" s="14"/>
    </row>
    <row r="140" spans="1:23" s="10" customFormat="1" ht="12.75" outlineLevel="2">
      <c r="A140" s="56"/>
      <c r="B140" s="56" t="s">
        <v>274</v>
      </c>
      <c r="C140" s="83"/>
      <c r="D140" s="50"/>
      <c r="E140" s="84"/>
      <c r="F140" s="52">
        <f aca="true" t="shared" si="45" ref="F140:N140">SUBTOTAL(9,F141:F159)</f>
        <v>6359000</v>
      </c>
      <c r="G140" s="52">
        <f t="shared" si="45"/>
        <v>6259000</v>
      </c>
      <c r="H140" s="52">
        <f t="shared" si="45"/>
        <v>4505220</v>
      </c>
      <c r="I140" s="52">
        <f t="shared" si="45"/>
        <v>4171500</v>
      </c>
      <c r="J140" s="52">
        <f t="shared" si="45"/>
        <v>915889</v>
      </c>
      <c r="K140" s="52">
        <f t="shared" si="45"/>
        <v>837891</v>
      </c>
      <c r="L140" s="52">
        <f t="shared" si="45"/>
        <v>0</v>
      </c>
      <c r="M140" s="52">
        <f t="shared" si="45"/>
        <v>100000</v>
      </c>
      <c r="N140" s="52">
        <f t="shared" si="45"/>
        <v>100000</v>
      </c>
      <c r="O140" s="11"/>
      <c r="P140" s="11"/>
      <c r="Q140" s="11"/>
      <c r="R140" s="11"/>
      <c r="S140" s="12"/>
      <c r="T140" s="12"/>
      <c r="U140" s="11"/>
      <c r="V140" s="11"/>
      <c r="W140" s="11"/>
    </row>
    <row r="141" spans="1:23" s="13" customFormat="1" ht="25.5" outlineLevel="3">
      <c r="A141" s="34" t="s">
        <v>12</v>
      </c>
      <c r="B141" s="34" t="s">
        <v>13</v>
      </c>
      <c r="C141" s="71" t="s">
        <v>50</v>
      </c>
      <c r="D141" s="27">
        <v>95</v>
      </c>
      <c r="E141" s="78" t="s">
        <v>324</v>
      </c>
      <c r="F141" s="28">
        <f aca="true" t="shared" si="46" ref="F141:F159">G141+M141</f>
        <v>65000</v>
      </c>
      <c r="G141" s="28">
        <f aca="true" t="shared" si="47" ref="G141:G159">H141+J141+K141+L141</f>
        <v>0</v>
      </c>
      <c r="H141" s="28"/>
      <c r="I141" s="28"/>
      <c r="J141" s="28"/>
      <c r="K141" s="28"/>
      <c r="L141" s="28"/>
      <c r="M141" s="28">
        <v>65000</v>
      </c>
      <c r="N141" s="28">
        <v>65000</v>
      </c>
      <c r="O141" s="14"/>
      <c r="P141" s="14"/>
      <c r="Q141" s="14"/>
      <c r="R141" s="14"/>
      <c r="S141" s="15"/>
      <c r="T141" s="15"/>
      <c r="U141" s="14"/>
      <c r="V141" s="14"/>
      <c r="W141" s="14"/>
    </row>
    <row r="142" spans="1:23" s="13" customFormat="1" ht="12.75" outlineLevel="3">
      <c r="A142" s="25" t="s">
        <v>12</v>
      </c>
      <c r="B142" s="25" t="s">
        <v>13</v>
      </c>
      <c r="C142" s="65" t="s">
        <v>354</v>
      </c>
      <c r="D142" s="22">
        <v>96</v>
      </c>
      <c r="E142" s="88" t="s">
        <v>325</v>
      </c>
      <c r="F142" s="23">
        <f t="shared" si="46"/>
        <v>237930</v>
      </c>
      <c r="G142" s="23">
        <f t="shared" si="47"/>
        <v>237930</v>
      </c>
      <c r="H142" s="23">
        <v>172800</v>
      </c>
      <c r="I142" s="23">
        <v>160000</v>
      </c>
      <c r="J142" s="23">
        <v>35130</v>
      </c>
      <c r="K142" s="23">
        <v>30000</v>
      </c>
      <c r="L142" s="23"/>
      <c r="M142" s="23"/>
      <c r="N142" s="23"/>
      <c r="O142" s="14"/>
      <c r="P142" s="14"/>
      <c r="Q142" s="14"/>
      <c r="R142" s="14"/>
      <c r="S142" s="15"/>
      <c r="T142" s="15"/>
      <c r="U142" s="14"/>
      <c r="V142" s="14"/>
      <c r="W142" s="14"/>
    </row>
    <row r="143" spans="1:23" s="13" customFormat="1" ht="12.75" outlineLevel="3">
      <c r="A143" s="25" t="s">
        <v>12</v>
      </c>
      <c r="B143" s="25" t="s">
        <v>13</v>
      </c>
      <c r="C143" s="65" t="s">
        <v>355</v>
      </c>
      <c r="D143" s="22">
        <v>97</v>
      </c>
      <c r="E143" s="88" t="s">
        <v>326</v>
      </c>
      <c r="F143" s="23">
        <f t="shared" si="46"/>
        <v>369891</v>
      </c>
      <c r="G143" s="23">
        <f t="shared" si="47"/>
        <v>369891</v>
      </c>
      <c r="H143" s="23">
        <v>270000</v>
      </c>
      <c r="I143" s="23">
        <v>250000</v>
      </c>
      <c r="J143" s="23">
        <v>54891</v>
      </c>
      <c r="K143" s="23">
        <v>45000</v>
      </c>
      <c r="L143" s="23"/>
      <c r="M143" s="23"/>
      <c r="N143" s="23"/>
      <c r="O143" s="14"/>
      <c r="P143" s="14"/>
      <c r="Q143" s="14"/>
      <c r="R143" s="14"/>
      <c r="S143" s="15"/>
      <c r="T143" s="15"/>
      <c r="U143" s="14"/>
      <c r="V143" s="14"/>
      <c r="W143" s="14"/>
    </row>
    <row r="144" spans="1:23" s="13" customFormat="1" ht="12.75" outlineLevel="3">
      <c r="A144" s="25" t="s">
        <v>12</v>
      </c>
      <c r="B144" s="25" t="s">
        <v>13</v>
      </c>
      <c r="C144" s="65" t="s">
        <v>356</v>
      </c>
      <c r="D144" s="22">
        <v>98</v>
      </c>
      <c r="E144" s="88" t="s">
        <v>327</v>
      </c>
      <c r="F144" s="23">
        <f t="shared" si="46"/>
        <v>215635</v>
      </c>
      <c r="G144" s="23">
        <f t="shared" si="47"/>
        <v>215635</v>
      </c>
      <c r="H144" s="23">
        <v>160920</v>
      </c>
      <c r="I144" s="23">
        <v>149000</v>
      </c>
      <c r="J144" s="23">
        <v>32715</v>
      </c>
      <c r="K144" s="23">
        <v>22000</v>
      </c>
      <c r="L144" s="23"/>
      <c r="M144" s="23"/>
      <c r="N144" s="23"/>
      <c r="O144" s="14"/>
      <c r="P144" s="14"/>
      <c r="Q144" s="14"/>
      <c r="R144" s="14"/>
      <c r="S144" s="15"/>
      <c r="T144" s="15"/>
      <c r="U144" s="14"/>
      <c r="V144" s="14"/>
      <c r="W144" s="14"/>
    </row>
    <row r="145" spans="1:23" s="13" customFormat="1" ht="12.75" outlineLevel="3">
      <c r="A145" s="25" t="s">
        <v>12</v>
      </c>
      <c r="B145" s="25" t="s">
        <v>13</v>
      </c>
      <c r="C145" s="65" t="s">
        <v>357</v>
      </c>
      <c r="D145" s="22">
        <v>99</v>
      </c>
      <c r="E145" s="88" t="s">
        <v>328</v>
      </c>
      <c r="F145" s="23">
        <f t="shared" si="46"/>
        <v>62033</v>
      </c>
      <c r="G145" s="23">
        <f t="shared" si="47"/>
        <v>62033</v>
      </c>
      <c r="H145" s="23">
        <v>41580</v>
      </c>
      <c r="I145" s="23">
        <v>38500</v>
      </c>
      <c r="J145" s="23">
        <v>8453</v>
      </c>
      <c r="K145" s="23">
        <v>12000</v>
      </c>
      <c r="L145" s="23"/>
      <c r="M145" s="23"/>
      <c r="N145" s="23"/>
      <c r="O145" s="14"/>
      <c r="P145" s="14"/>
      <c r="Q145" s="14"/>
      <c r="R145" s="14"/>
      <c r="S145" s="15"/>
      <c r="T145" s="15"/>
      <c r="U145" s="14"/>
      <c r="V145" s="14"/>
      <c r="W145" s="14"/>
    </row>
    <row r="146" spans="1:23" s="13" customFormat="1" ht="12.75" outlineLevel="3">
      <c r="A146" s="25" t="s">
        <v>12</v>
      </c>
      <c r="B146" s="25" t="s">
        <v>13</v>
      </c>
      <c r="C146" s="65" t="s">
        <v>358</v>
      </c>
      <c r="D146" s="22">
        <v>100</v>
      </c>
      <c r="E146" s="88" t="s">
        <v>329</v>
      </c>
      <c r="F146" s="23">
        <f t="shared" si="46"/>
        <v>216432</v>
      </c>
      <c r="G146" s="23">
        <f t="shared" si="47"/>
        <v>216432</v>
      </c>
      <c r="H146" s="23">
        <v>167400</v>
      </c>
      <c r="I146" s="23">
        <v>155000</v>
      </c>
      <c r="J146" s="23">
        <v>34032</v>
      </c>
      <c r="K146" s="23">
        <v>15000</v>
      </c>
      <c r="L146" s="23"/>
      <c r="M146" s="23"/>
      <c r="N146" s="23"/>
      <c r="O146" s="14"/>
      <c r="P146" s="14"/>
      <c r="Q146" s="14"/>
      <c r="R146" s="14"/>
      <c r="S146" s="15"/>
      <c r="T146" s="15"/>
      <c r="U146" s="14"/>
      <c r="V146" s="14"/>
      <c r="W146" s="14"/>
    </row>
    <row r="147" spans="1:23" s="13" customFormat="1" ht="25.5" outlineLevel="3">
      <c r="A147" s="25" t="s">
        <v>12</v>
      </c>
      <c r="B147" s="25" t="s">
        <v>13</v>
      </c>
      <c r="C147" s="65" t="s">
        <v>50</v>
      </c>
      <c r="D147" s="22">
        <v>101</v>
      </c>
      <c r="E147" s="88" t="s">
        <v>402</v>
      </c>
      <c r="F147" s="23">
        <f t="shared" si="46"/>
        <v>75000</v>
      </c>
      <c r="G147" s="23">
        <f t="shared" si="47"/>
        <v>40000</v>
      </c>
      <c r="H147" s="23"/>
      <c r="I147" s="23"/>
      <c r="J147" s="23"/>
      <c r="K147" s="23">
        <v>40000</v>
      </c>
      <c r="L147" s="23"/>
      <c r="M147" s="23">
        <v>35000</v>
      </c>
      <c r="N147" s="23">
        <v>35000</v>
      </c>
      <c r="O147" s="14"/>
      <c r="P147" s="14"/>
      <c r="Q147" s="14"/>
      <c r="R147" s="14"/>
      <c r="S147" s="15"/>
      <c r="T147" s="15"/>
      <c r="U147" s="14"/>
      <c r="V147" s="14"/>
      <c r="W147" s="14"/>
    </row>
    <row r="148" spans="1:23" s="13" customFormat="1" ht="12.75" outlineLevel="3">
      <c r="A148" s="25" t="s">
        <v>12</v>
      </c>
      <c r="B148" s="25" t="s">
        <v>13</v>
      </c>
      <c r="C148" s="65" t="s">
        <v>359</v>
      </c>
      <c r="D148" s="22">
        <v>102</v>
      </c>
      <c r="E148" s="88" t="s">
        <v>330</v>
      </c>
      <c r="F148" s="23">
        <f t="shared" si="46"/>
        <v>548332</v>
      </c>
      <c r="G148" s="23">
        <f t="shared" si="47"/>
        <v>548332</v>
      </c>
      <c r="H148" s="23">
        <v>415800</v>
      </c>
      <c r="I148" s="23">
        <v>385000</v>
      </c>
      <c r="J148" s="23">
        <v>84532</v>
      </c>
      <c r="K148" s="23">
        <v>48000</v>
      </c>
      <c r="L148" s="23"/>
      <c r="M148" s="23"/>
      <c r="N148" s="23"/>
      <c r="O148" s="14"/>
      <c r="P148" s="14"/>
      <c r="Q148" s="14"/>
      <c r="R148" s="14"/>
      <c r="S148" s="15"/>
      <c r="T148" s="15"/>
      <c r="U148" s="14"/>
      <c r="V148" s="14"/>
      <c r="W148" s="14"/>
    </row>
    <row r="149" spans="1:23" s="13" customFormat="1" ht="12.75" outlineLevel="3">
      <c r="A149" s="25" t="s">
        <v>12</v>
      </c>
      <c r="B149" s="25" t="s">
        <v>13</v>
      </c>
      <c r="C149" s="65" t="s">
        <v>360</v>
      </c>
      <c r="D149" s="22">
        <v>103</v>
      </c>
      <c r="E149" s="88" t="s">
        <v>331</v>
      </c>
      <c r="F149" s="23">
        <f t="shared" si="46"/>
        <v>548332</v>
      </c>
      <c r="G149" s="23">
        <f t="shared" si="47"/>
        <v>548332</v>
      </c>
      <c r="H149" s="23">
        <v>415800</v>
      </c>
      <c r="I149" s="23">
        <v>385000</v>
      </c>
      <c r="J149" s="23">
        <v>84532</v>
      </c>
      <c r="K149" s="23">
        <v>48000</v>
      </c>
      <c r="L149" s="23"/>
      <c r="M149" s="23"/>
      <c r="N149" s="23"/>
      <c r="O149" s="14"/>
      <c r="P149" s="14"/>
      <c r="Q149" s="14"/>
      <c r="R149" s="14"/>
      <c r="S149" s="15"/>
      <c r="T149" s="15"/>
      <c r="U149" s="14"/>
      <c r="V149" s="14"/>
      <c r="W149" s="14"/>
    </row>
    <row r="150" spans="1:23" s="13" customFormat="1" ht="12.75" outlineLevel="3">
      <c r="A150" s="25" t="s">
        <v>12</v>
      </c>
      <c r="B150" s="25" t="s">
        <v>13</v>
      </c>
      <c r="C150" s="65" t="s">
        <v>361</v>
      </c>
      <c r="D150" s="22">
        <v>104</v>
      </c>
      <c r="E150" s="88" t="s">
        <v>332</v>
      </c>
      <c r="F150" s="23">
        <f t="shared" si="46"/>
        <v>380486</v>
      </c>
      <c r="G150" s="23">
        <f t="shared" si="47"/>
        <v>380486</v>
      </c>
      <c r="H150" s="23">
        <v>282960</v>
      </c>
      <c r="I150" s="23">
        <v>262000</v>
      </c>
      <c r="J150" s="23">
        <v>57526</v>
      </c>
      <c r="K150" s="23">
        <v>40000</v>
      </c>
      <c r="L150" s="23"/>
      <c r="M150" s="23"/>
      <c r="N150" s="23"/>
      <c r="O150" s="14"/>
      <c r="P150" s="14"/>
      <c r="Q150" s="14"/>
      <c r="R150" s="14"/>
      <c r="S150" s="15"/>
      <c r="T150" s="15"/>
      <c r="U150" s="14"/>
      <c r="V150" s="14"/>
      <c r="W150" s="14"/>
    </row>
    <row r="151" spans="1:23" s="13" customFormat="1" ht="12.75" outlineLevel="3">
      <c r="A151" s="25" t="s">
        <v>12</v>
      </c>
      <c r="B151" s="25" t="s">
        <v>13</v>
      </c>
      <c r="C151" s="65" t="s">
        <v>362</v>
      </c>
      <c r="D151" s="22">
        <v>105</v>
      </c>
      <c r="E151" s="88" t="s">
        <v>333</v>
      </c>
      <c r="F151" s="23">
        <f t="shared" si="46"/>
        <v>703297</v>
      </c>
      <c r="G151" s="23">
        <f t="shared" si="47"/>
        <v>703297</v>
      </c>
      <c r="H151" s="23">
        <v>502200</v>
      </c>
      <c r="I151" s="23">
        <v>465000</v>
      </c>
      <c r="J151" s="23">
        <v>102097</v>
      </c>
      <c r="K151" s="23">
        <v>99000</v>
      </c>
      <c r="L151" s="23"/>
      <c r="M151" s="23"/>
      <c r="N151" s="23"/>
      <c r="O151" s="14"/>
      <c r="P151" s="14"/>
      <c r="Q151" s="14"/>
      <c r="R151" s="14"/>
      <c r="S151" s="15"/>
      <c r="T151" s="15"/>
      <c r="U151" s="14"/>
      <c r="V151" s="14"/>
      <c r="W151" s="14"/>
    </row>
    <row r="152" spans="1:23" s="13" customFormat="1" ht="12.75" outlineLevel="3">
      <c r="A152" s="25" t="s">
        <v>12</v>
      </c>
      <c r="B152" s="25" t="s">
        <v>13</v>
      </c>
      <c r="C152" s="65" t="s">
        <v>363</v>
      </c>
      <c r="D152" s="22">
        <v>106</v>
      </c>
      <c r="E152" s="88" t="s">
        <v>334</v>
      </c>
      <c r="F152" s="23">
        <f t="shared" si="46"/>
        <v>426874</v>
      </c>
      <c r="G152" s="23">
        <f t="shared" si="47"/>
        <v>426874</v>
      </c>
      <c r="H152" s="23">
        <v>313200</v>
      </c>
      <c r="I152" s="23">
        <v>290000</v>
      </c>
      <c r="J152" s="23">
        <v>63674</v>
      </c>
      <c r="K152" s="23">
        <v>50000</v>
      </c>
      <c r="L152" s="23"/>
      <c r="M152" s="23"/>
      <c r="N152" s="23"/>
      <c r="O152" s="14"/>
      <c r="P152" s="14"/>
      <c r="Q152" s="14"/>
      <c r="R152" s="14"/>
      <c r="S152" s="15"/>
      <c r="T152" s="15"/>
      <c r="U152" s="14"/>
      <c r="V152" s="14"/>
      <c r="W152" s="14"/>
    </row>
    <row r="153" spans="1:23" s="13" customFormat="1" ht="12.75" outlineLevel="3">
      <c r="A153" s="25" t="s">
        <v>12</v>
      </c>
      <c r="B153" s="25" t="s">
        <v>13</v>
      </c>
      <c r="C153" s="65" t="s">
        <v>364</v>
      </c>
      <c r="D153" s="22">
        <v>107</v>
      </c>
      <c r="E153" s="88" t="s">
        <v>335</v>
      </c>
      <c r="F153" s="23">
        <f t="shared" si="46"/>
        <v>420376</v>
      </c>
      <c r="G153" s="23">
        <f t="shared" si="47"/>
        <v>420376</v>
      </c>
      <c r="H153" s="23">
        <v>307800</v>
      </c>
      <c r="I153" s="23">
        <v>285000</v>
      </c>
      <c r="J153" s="23">
        <v>62576</v>
      </c>
      <c r="K153" s="23">
        <v>50000</v>
      </c>
      <c r="L153" s="23"/>
      <c r="M153" s="23"/>
      <c r="N153" s="23"/>
      <c r="O153" s="14"/>
      <c r="P153" s="14"/>
      <c r="Q153" s="14"/>
      <c r="R153" s="14"/>
      <c r="S153" s="15"/>
      <c r="T153" s="15"/>
      <c r="U153" s="14"/>
      <c r="V153" s="14"/>
      <c r="W153" s="14"/>
    </row>
    <row r="154" spans="1:23" s="13" customFormat="1" ht="12.75" outlineLevel="3">
      <c r="A154" s="25" t="s">
        <v>12</v>
      </c>
      <c r="B154" s="25" t="s">
        <v>13</v>
      </c>
      <c r="C154" s="65" t="s">
        <v>365</v>
      </c>
      <c r="D154" s="22">
        <v>108</v>
      </c>
      <c r="E154" s="88" t="s">
        <v>336</v>
      </c>
      <c r="F154" s="23">
        <f t="shared" si="46"/>
        <v>236939</v>
      </c>
      <c r="G154" s="23">
        <f t="shared" si="47"/>
        <v>236939</v>
      </c>
      <c r="H154" s="23">
        <v>151200</v>
      </c>
      <c r="I154" s="23">
        <v>140000</v>
      </c>
      <c r="J154" s="23">
        <v>30739</v>
      </c>
      <c r="K154" s="23">
        <v>55000</v>
      </c>
      <c r="L154" s="23"/>
      <c r="M154" s="23"/>
      <c r="N154" s="23"/>
      <c r="O154" s="14"/>
      <c r="P154" s="14"/>
      <c r="Q154" s="14"/>
      <c r="R154" s="14"/>
      <c r="S154" s="15"/>
      <c r="T154" s="15"/>
      <c r="U154" s="14"/>
      <c r="V154" s="14"/>
      <c r="W154" s="14"/>
    </row>
    <row r="155" spans="1:23" s="13" customFormat="1" ht="12.75" outlineLevel="3">
      <c r="A155" s="25" t="s">
        <v>12</v>
      </c>
      <c r="B155" s="25" t="s">
        <v>13</v>
      </c>
      <c r="C155" s="65" t="s">
        <v>351</v>
      </c>
      <c r="D155" s="22">
        <v>109</v>
      </c>
      <c r="E155" s="88" t="s">
        <v>390</v>
      </c>
      <c r="F155" s="23">
        <f t="shared" si="46"/>
        <v>204241</v>
      </c>
      <c r="G155" s="23">
        <f t="shared" si="47"/>
        <v>204241</v>
      </c>
      <c r="H155" s="23">
        <v>145800</v>
      </c>
      <c r="I155" s="23">
        <v>135000</v>
      </c>
      <c r="J155" s="23">
        <v>29641</v>
      </c>
      <c r="K155" s="23">
        <v>28800</v>
      </c>
      <c r="L155" s="23"/>
      <c r="M155" s="23"/>
      <c r="N155" s="23"/>
      <c r="O155" s="14"/>
      <c r="P155" s="14"/>
      <c r="Q155" s="14"/>
      <c r="R155" s="14"/>
      <c r="S155" s="15"/>
      <c r="T155" s="15"/>
      <c r="U155" s="14"/>
      <c r="V155" s="14"/>
      <c r="W155" s="14"/>
    </row>
    <row r="156" spans="1:23" s="13" customFormat="1" ht="12.75" outlineLevel="3">
      <c r="A156" s="25" t="s">
        <v>12</v>
      </c>
      <c r="B156" s="25" t="s">
        <v>13</v>
      </c>
      <c r="C156" s="65" t="s">
        <v>366</v>
      </c>
      <c r="D156" s="22">
        <v>110</v>
      </c>
      <c r="E156" s="88" t="s">
        <v>337</v>
      </c>
      <c r="F156" s="23">
        <f t="shared" si="46"/>
        <v>391988</v>
      </c>
      <c r="G156" s="23">
        <f t="shared" si="47"/>
        <v>391988</v>
      </c>
      <c r="H156" s="23">
        <v>277560</v>
      </c>
      <c r="I156" s="23">
        <v>257000</v>
      </c>
      <c r="J156" s="23">
        <v>56428</v>
      </c>
      <c r="K156" s="23">
        <v>58000</v>
      </c>
      <c r="L156" s="23"/>
      <c r="M156" s="23"/>
      <c r="N156" s="23"/>
      <c r="O156" s="14"/>
      <c r="P156" s="14"/>
      <c r="Q156" s="14"/>
      <c r="R156" s="14"/>
      <c r="S156" s="15"/>
      <c r="T156" s="15"/>
      <c r="U156" s="14"/>
      <c r="V156" s="14"/>
      <c r="W156" s="14"/>
    </row>
    <row r="157" spans="1:23" s="13" customFormat="1" ht="12.75" outlineLevel="3">
      <c r="A157" s="25" t="s">
        <v>12</v>
      </c>
      <c r="B157" s="25" t="s">
        <v>13</v>
      </c>
      <c r="C157" s="65" t="s">
        <v>367</v>
      </c>
      <c r="D157" s="22">
        <v>111</v>
      </c>
      <c r="E157" s="88" t="s">
        <v>338</v>
      </c>
      <c r="F157" s="23">
        <f t="shared" si="46"/>
        <v>440865</v>
      </c>
      <c r="G157" s="23">
        <f t="shared" si="47"/>
        <v>440865</v>
      </c>
      <c r="H157" s="23">
        <v>334800</v>
      </c>
      <c r="I157" s="23">
        <v>310000</v>
      </c>
      <c r="J157" s="23">
        <v>68065</v>
      </c>
      <c r="K157" s="23">
        <v>38000</v>
      </c>
      <c r="L157" s="23"/>
      <c r="M157" s="23"/>
      <c r="N157" s="23"/>
      <c r="O157" s="14"/>
      <c r="P157" s="14"/>
      <c r="Q157" s="14"/>
      <c r="R157" s="14"/>
      <c r="S157" s="15"/>
      <c r="T157" s="15"/>
      <c r="U157" s="14"/>
      <c r="V157" s="14"/>
      <c r="W157" s="14"/>
    </row>
    <row r="158" spans="1:23" s="13" customFormat="1" ht="12.75" outlineLevel="3">
      <c r="A158" s="25" t="s">
        <v>12</v>
      </c>
      <c r="B158" s="25" t="s">
        <v>13</v>
      </c>
      <c r="C158" s="65" t="s">
        <v>368</v>
      </c>
      <c r="D158" s="22">
        <v>112</v>
      </c>
      <c r="E158" s="88" t="s">
        <v>339</v>
      </c>
      <c r="F158" s="23">
        <f t="shared" si="46"/>
        <v>571323</v>
      </c>
      <c r="G158" s="23">
        <f t="shared" si="47"/>
        <v>571323</v>
      </c>
      <c r="H158" s="23">
        <v>437400</v>
      </c>
      <c r="I158" s="23">
        <v>405000</v>
      </c>
      <c r="J158" s="23">
        <v>88923</v>
      </c>
      <c r="K158" s="23">
        <v>45000</v>
      </c>
      <c r="L158" s="23"/>
      <c r="M158" s="23"/>
      <c r="N158" s="23"/>
      <c r="O158" s="14"/>
      <c r="P158" s="14"/>
      <c r="Q158" s="14"/>
      <c r="R158" s="14"/>
      <c r="S158" s="15"/>
      <c r="T158" s="15"/>
      <c r="U158" s="14"/>
      <c r="V158" s="14"/>
      <c r="W158" s="14"/>
    </row>
    <row r="159" spans="1:23" s="13" customFormat="1" ht="12.75" outlineLevel="3">
      <c r="A159" s="25" t="s">
        <v>12</v>
      </c>
      <c r="B159" s="25" t="s">
        <v>13</v>
      </c>
      <c r="C159" s="65" t="s">
        <v>50</v>
      </c>
      <c r="D159" s="22">
        <v>113</v>
      </c>
      <c r="E159" s="88" t="s">
        <v>403</v>
      </c>
      <c r="F159" s="23">
        <f t="shared" si="46"/>
        <v>244026</v>
      </c>
      <c r="G159" s="23">
        <f t="shared" si="47"/>
        <v>244026</v>
      </c>
      <c r="H159" s="23">
        <v>108000</v>
      </c>
      <c r="I159" s="23">
        <v>100000</v>
      </c>
      <c r="J159" s="23">
        <v>21935</v>
      </c>
      <c r="K159" s="23">
        <v>114091</v>
      </c>
      <c r="L159" s="23"/>
      <c r="M159" s="23"/>
      <c r="N159" s="23"/>
      <c r="O159" s="14"/>
      <c r="P159" s="14"/>
      <c r="Q159" s="14"/>
      <c r="R159" s="14"/>
      <c r="S159" s="15"/>
      <c r="T159" s="15"/>
      <c r="U159" s="14"/>
      <c r="V159" s="14"/>
      <c r="W159" s="14"/>
    </row>
    <row r="160" spans="1:23" s="10" customFormat="1" ht="12.75" outlineLevel="2">
      <c r="A160" s="56"/>
      <c r="B160" s="56" t="s">
        <v>273</v>
      </c>
      <c r="C160" s="83"/>
      <c r="D160" s="50"/>
      <c r="E160" s="51"/>
      <c r="F160" s="52">
        <f aca="true" t="shared" si="48" ref="F160:N160">SUBTOTAL(9,F161:F162)</f>
        <v>643000</v>
      </c>
      <c r="G160" s="52">
        <f t="shared" si="48"/>
        <v>643000</v>
      </c>
      <c r="H160" s="52">
        <f t="shared" si="48"/>
        <v>437651</v>
      </c>
      <c r="I160" s="52">
        <f t="shared" si="48"/>
        <v>400636</v>
      </c>
      <c r="J160" s="52">
        <f t="shared" si="48"/>
        <v>88974</v>
      </c>
      <c r="K160" s="52">
        <f t="shared" si="48"/>
        <v>116375</v>
      </c>
      <c r="L160" s="52">
        <f t="shared" si="48"/>
        <v>0</v>
      </c>
      <c r="M160" s="52">
        <f t="shared" si="48"/>
        <v>0</v>
      </c>
      <c r="N160" s="52">
        <f t="shared" si="48"/>
        <v>0</v>
      </c>
      <c r="O160" s="11"/>
      <c r="P160" s="11"/>
      <c r="Q160" s="11"/>
      <c r="R160" s="11"/>
      <c r="S160" s="12"/>
      <c r="T160" s="12"/>
      <c r="U160" s="11"/>
      <c r="V160" s="11"/>
      <c r="W160" s="11"/>
    </row>
    <row r="161" spans="1:23" s="13" customFormat="1" ht="12.75" outlineLevel="3">
      <c r="A161" s="34" t="s">
        <v>12</v>
      </c>
      <c r="B161" s="34" t="s">
        <v>14</v>
      </c>
      <c r="C161" s="71" t="s">
        <v>369</v>
      </c>
      <c r="D161" s="27">
        <v>114</v>
      </c>
      <c r="E161" s="16" t="s">
        <v>15</v>
      </c>
      <c r="F161" s="28">
        <f>G161+M161</f>
        <v>599950</v>
      </c>
      <c r="G161" s="28">
        <f>H161+J161+K161+L161</f>
        <v>599950</v>
      </c>
      <c r="H161" s="28">
        <v>422651</v>
      </c>
      <c r="I161" s="28">
        <v>385636</v>
      </c>
      <c r="J161" s="28">
        <v>85924</v>
      </c>
      <c r="K161" s="28">
        <v>91375</v>
      </c>
      <c r="L161" s="28"/>
      <c r="M161" s="28"/>
      <c r="N161" s="28"/>
      <c r="O161" s="14"/>
      <c r="P161" s="14"/>
      <c r="Q161" s="14"/>
      <c r="R161" s="14"/>
      <c r="S161" s="15"/>
      <c r="T161" s="15"/>
      <c r="U161" s="14"/>
      <c r="V161" s="14"/>
      <c r="W161" s="14"/>
    </row>
    <row r="162" spans="1:23" s="13" customFormat="1" ht="25.5" outlineLevel="3">
      <c r="A162" s="25" t="s">
        <v>12</v>
      </c>
      <c r="B162" s="25" t="s">
        <v>14</v>
      </c>
      <c r="C162" s="65" t="s">
        <v>50</v>
      </c>
      <c r="D162" s="22">
        <v>115</v>
      </c>
      <c r="E162" s="17" t="s">
        <v>404</v>
      </c>
      <c r="F162" s="23">
        <f>G162+M162</f>
        <v>43050</v>
      </c>
      <c r="G162" s="23">
        <f>H162+J162+K162+L162</f>
        <v>43050</v>
      </c>
      <c r="H162" s="23">
        <v>15000</v>
      </c>
      <c r="I162" s="23">
        <v>15000</v>
      </c>
      <c r="J162" s="23">
        <v>3050</v>
      </c>
      <c r="K162" s="23">
        <v>25000</v>
      </c>
      <c r="L162" s="23"/>
      <c r="M162" s="23"/>
      <c r="N162" s="23"/>
      <c r="O162" s="14"/>
      <c r="P162" s="14"/>
      <c r="Q162" s="14"/>
      <c r="R162" s="14"/>
      <c r="S162" s="15"/>
      <c r="T162" s="15"/>
      <c r="U162" s="14"/>
      <c r="V162" s="14"/>
      <c r="W162" s="14"/>
    </row>
    <row r="163" spans="1:23" s="10" customFormat="1" ht="12.75" outlineLevel="2">
      <c r="A163" s="56"/>
      <c r="B163" s="49" t="s">
        <v>272</v>
      </c>
      <c r="C163" s="83"/>
      <c r="D163" s="50"/>
      <c r="E163" s="51"/>
      <c r="F163" s="52">
        <f aca="true" t="shared" si="49" ref="F163:N163">SUBTOTAL(9,F164:F174)</f>
        <v>8420493</v>
      </c>
      <c r="G163" s="52">
        <f t="shared" si="49"/>
        <v>8320493</v>
      </c>
      <c r="H163" s="52">
        <f t="shared" si="49"/>
        <v>5986200</v>
      </c>
      <c r="I163" s="52">
        <f t="shared" si="49"/>
        <v>5610000</v>
      </c>
      <c r="J163" s="52">
        <f t="shared" si="49"/>
        <v>1216994</v>
      </c>
      <c r="K163" s="52">
        <f t="shared" si="49"/>
        <v>1077299</v>
      </c>
      <c r="L163" s="52">
        <f t="shared" si="49"/>
        <v>40000</v>
      </c>
      <c r="M163" s="52">
        <f t="shared" si="49"/>
        <v>100000</v>
      </c>
      <c r="N163" s="52">
        <f t="shared" si="49"/>
        <v>100000</v>
      </c>
      <c r="O163" s="11"/>
      <c r="P163" s="11"/>
      <c r="Q163" s="11"/>
      <c r="R163" s="11"/>
      <c r="S163" s="12"/>
      <c r="T163" s="12"/>
      <c r="U163" s="11"/>
      <c r="V163" s="11"/>
      <c r="W163" s="11"/>
    </row>
    <row r="164" spans="1:23" s="13" customFormat="1" ht="12.75" outlineLevel="3">
      <c r="A164" s="34" t="s">
        <v>12</v>
      </c>
      <c r="B164" s="26" t="s">
        <v>20</v>
      </c>
      <c r="C164" s="71" t="s">
        <v>370</v>
      </c>
      <c r="D164" s="27">
        <v>116</v>
      </c>
      <c r="E164" s="16" t="s">
        <v>319</v>
      </c>
      <c r="F164" s="28">
        <f aca="true" t="shared" si="50" ref="F164:F174">G164+M164</f>
        <v>1643960</v>
      </c>
      <c r="G164" s="28">
        <f aca="true" t="shared" si="51" ref="G164:G174">H164+J164+K164+L164</f>
        <v>1643960</v>
      </c>
      <c r="H164" s="28">
        <v>1200000</v>
      </c>
      <c r="I164" s="28">
        <v>1100000</v>
      </c>
      <c r="J164" s="28">
        <v>243960</v>
      </c>
      <c r="K164" s="28">
        <v>200000</v>
      </c>
      <c r="L164" s="28"/>
      <c r="M164" s="28"/>
      <c r="N164" s="28"/>
      <c r="O164" s="14"/>
      <c r="P164" s="14"/>
      <c r="Q164" s="14"/>
      <c r="R164" s="14"/>
      <c r="S164" s="15"/>
      <c r="T164" s="15"/>
      <c r="U164" s="14"/>
      <c r="V164" s="14"/>
      <c r="W164" s="14"/>
    </row>
    <row r="165" spans="1:23" s="13" customFormat="1" ht="12.75" outlineLevel="3">
      <c r="A165" s="25" t="s">
        <v>12</v>
      </c>
      <c r="B165" s="21" t="s">
        <v>20</v>
      </c>
      <c r="C165" s="65" t="s">
        <v>371</v>
      </c>
      <c r="D165" s="22">
        <v>117</v>
      </c>
      <c r="E165" s="17" t="s">
        <v>320</v>
      </c>
      <c r="F165" s="23">
        <f t="shared" si="50"/>
        <v>1902793</v>
      </c>
      <c r="G165" s="23">
        <f t="shared" si="51"/>
        <v>1902793</v>
      </c>
      <c r="H165" s="23">
        <v>1415000</v>
      </c>
      <c r="I165" s="23">
        <v>1300000</v>
      </c>
      <c r="J165" s="23">
        <v>287669</v>
      </c>
      <c r="K165" s="23">
        <v>200124</v>
      </c>
      <c r="L165" s="23"/>
      <c r="M165" s="23"/>
      <c r="N165" s="23"/>
      <c r="O165" s="14"/>
      <c r="P165" s="14"/>
      <c r="Q165" s="14"/>
      <c r="R165" s="14"/>
      <c r="S165" s="15"/>
      <c r="T165" s="15"/>
      <c r="U165" s="14"/>
      <c r="V165" s="14"/>
      <c r="W165" s="14"/>
    </row>
    <row r="166" spans="1:23" s="13" customFormat="1" ht="12.75" outlineLevel="3">
      <c r="A166" s="25" t="s">
        <v>12</v>
      </c>
      <c r="B166" s="21" t="s">
        <v>20</v>
      </c>
      <c r="C166" s="65" t="s">
        <v>372</v>
      </c>
      <c r="D166" s="22">
        <v>118</v>
      </c>
      <c r="E166" s="17" t="s">
        <v>321</v>
      </c>
      <c r="F166" s="23">
        <f t="shared" si="50"/>
        <v>1643960</v>
      </c>
      <c r="G166" s="23">
        <f t="shared" si="51"/>
        <v>1643960</v>
      </c>
      <c r="H166" s="23">
        <v>1200000</v>
      </c>
      <c r="I166" s="23">
        <v>1200000</v>
      </c>
      <c r="J166" s="23">
        <v>243960</v>
      </c>
      <c r="K166" s="23">
        <v>200000</v>
      </c>
      <c r="L166" s="23"/>
      <c r="M166" s="23"/>
      <c r="N166" s="23"/>
      <c r="O166" s="14"/>
      <c r="P166" s="14"/>
      <c r="Q166" s="14"/>
      <c r="R166" s="14"/>
      <c r="S166" s="15"/>
      <c r="T166" s="15"/>
      <c r="U166" s="14"/>
      <c r="V166" s="14"/>
      <c r="W166" s="14"/>
    </row>
    <row r="167" spans="1:23" s="13" customFormat="1" ht="12.75" outlineLevel="3">
      <c r="A167" s="25" t="s">
        <v>12</v>
      </c>
      <c r="B167" s="21" t="s">
        <v>20</v>
      </c>
      <c r="C167" s="65" t="s">
        <v>373</v>
      </c>
      <c r="D167" s="22">
        <v>119</v>
      </c>
      <c r="E167" s="17" t="s">
        <v>322</v>
      </c>
      <c r="F167" s="23">
        <f t="shared" si="50"/>
        <v>1282036</v>
      </c>
      <c r="G167" s="23">
        <f t="shared" si="51"/>
        <v>1282036</v>
      </c>
      <c r="H167" s="23">
        <v>920000</v>
      </c>
      <c r="I167" s="23">
        <v>845000</v>
      </c>
      <c r="J167" s="23">
        <v>187036</v>
      </c>
      <c r="K167" s="23">
        <v>175000</v>
      </c>
      <c r="L167" s="23"/>
      <c r="M167" s="23"/>
      <c r="N167" s="23"/>
      <c r="O167" s="14"/>
      <c r="P167" s="14"/>
      <c r="Q167" s="14"/>
      <c r="R167" s="14"/>
      <c r="S167" s="15"/>
      <c r="T167" s="15"/>
      <c r="U167" s="14"/>
      <c r="V167" s="14"/>
      <c r="W167" s="14"/>
    </row>
    <row r="168" spans="1:23" s="13" customFormat="1" ht="12.75" outlineLevel="3">
      <c r="A168" s="25" t="s">
        <v>12</v>
      </c>
      <c r="B168" s="21" t="s">
        <v>20</v>
      </c>
      <c r="C168" s="65" t="s">
        <v>374</v>
      </c>
      <c r="D168" s="22">
        <v>120</v>
      </c>
      <c r="E168" s="17" t="s">
        <v>323</v>
      </c>
      <c r="F168" s="23">
        <f t="shared" si="50"/>
        <v>1360250</v>
      </c>
      <c r="G168" s="23">
        <f t="shared" si="51"/>
        <v>1360250</v>
      </c>
      <c r="H168" s="23">
        <v>985000</v>
      </c>
      <c r="I168" s="23">
        <v>900000</v>
      </c>
      <c r="J168" s="23">
        <v>200250</v>
      </c>
      <c r="K168" s="23">
        <v>175000</v>
      </c>
      <c r="L168" s="23"/>
      <c r="M168" s="23"/>
      <c r="N168" s="23"/>
      <c r="O168" s="14"/>
      <c r="P168" s="14"/>
      <c r="Q168" s="14"/>
      <c r="R168" s="14"/>
      <c r="S168" s="15"/>
      <c r="T168" s="15"/>
      <c r="U168" s="14"/>
      <c r="V168" s="14"/>
      <c r="W168" s="14"/>
    </row>
    <row r="169" spans="1:23" s="13" customFormat="1" ht="12.75" outlineLevel="3">
      <c r="A169" s="25" t="s">
        <v>12</v>
      </c>
      <c r="B169" s="21" t="s">
        <v>20</v>
      </c>
      <c r="C169" s="65" t="s">
        <v>50</v>
      </c>
      <c r="D169" s="22">
        <v>121</v>
      </c>
      <c r="E169" s="17" t="s">
        <v>405</v>
      </c>
      <c r="F169" s="23">
        <f t="shared" si="50"/>
        <v>325001</v>
      </c>
      <c r="G169" s="23">
        <f t="shared" si="51"/>
        <v>325001</v>
      </c>
      <c r="H169" s="23">
        <v>250000</v>
      </c>
      <c r="I169" s="23">
        <v>250000</v>
      </c>
      <c r="J169" s="23">
        <v>50826</v>
      </c>
      <c r="K169" s="23">
        <v>24175</v>
      </c>
      <c r="L169" s="23"/>
      <c r="M169" s="23"/>
      <c r="N169" s="23"/>
      <c r="O169" s="14"/>
      <c r="P169" s="14"/>
      <c r="Q169" s="14"/>
      <c r="R169" s="14"/>
      <c r="S169" s="15"/>
      <c r="T169" s="15"/>
      <c r="U169" s="14"/>
      <c r="V169" s="14"/>
      <c r="W169" s="14"/>
    </row>
    <row r="170" spans="1:23" s="13" customFormat="1" ht="12.75" outlineLevel="3">
      <c r="A170" s="25" t="s">
        <v>12</v>
      </c>
      <c r="B170" s="21" t="s">
        <v>20</v>
      </c>
      <c r="C170" s="65" t="s">
        <v>370</v>
      </c>
      <c r="D170" s="22">
        <v>122</v>
      </c>
      <c r="E170" s="17" t="s">
        <v>21</v>
      </c>
      <c r="F170" s="23">
        <f t="shared" si="50"/>
        <v>22493</v>
      </c>
      <c r="G170" s="23">
        <f t="shared" si="51"/>
        <v>22493</v>
      </c>
      <c r="H170" s="23">
        <v>16200</v>
      </c>
      <c r="I170" s="23">
        <v>15000</v>
      </c>
      <c r="J170" s="23">
        <v>3293</v>
      </c>
      <c r="K170" s="23">
        <v>3000</v>
      </c>
      <c r="L170" s="23"/>
      <c r="M170" s="23"/>
      <c r="N170" s="23"/>
      <c r="O170" s="14"/>
      <c r="P170" s="14"/>
      <c r="Q170" s="14"/>
      <c r="R170" s="14"/>
      <c r="S170" s="15"/>
      <c r="T170" s="15"/>
      <c r="U170" s="14"/>
      <c r="V170" s="14"/>
      <c r="W170" s="14"/>
    </row>
    <row r="171" spans="1:23" s="13" customFormat="1" ht="25.5" outlineLevel="3">
      <c r="A171" s="25" t="s">
        <v>12</v>
      </c>
      <c r="B171" s="21" t="s">
        <v>20</v>
      </c>
      <c r="C171" s="65" t="s">
        <v>50</v>
      </c>
      <c r="D171" s="22">
        <v>123</v>
      </c>
      <c r="E171" s="17" t="s">
        <v>456</v>
      </c>
      <c r="F171" s="23">
        <f t="shared" si="50"/>
        <v>100000</v>
      </c>
      <c r="G171" s="23">
        <f t="shared" si="51"/>
        <v>0</v>
      </c>
      <c r="H171" s="23"/>
      <c r="I171" s="23"/>
      <c r="J171" s="23"/>
      <c r="K171" s="23"/>
      <c r="L171" s="23"/>
      <c r="M171" s="23">
        <v>100000</v>
      </c>
      <c r="N171" s="23">
        <v>100000</v>
      </c>
      <c r="O171" s="14"/>
      <c r="P171" s="14"/>
      <c r="Q171" s="14"/>
      <c r="R171" s="14"/>
      <c r="S171" s="15"/>
      <c r="T171" s="15"/>
      <c r="U171" s="14"/>
      <c r="V171" s="14"/>
      <c r="W171" s="14"/>
    </row>
    <row r="172" spans="1:23" s="13" customFormat="1" ht="25.5" outlineLevel="3">
      <c r="A172" s="25" t="s">
        <v>12</v>
      </c>
      <c r="B172" s="21" t="s">
        <v>20</v>
      </c>
      <c r="C172" s="65" t="s">
        <v>50</v>
      </c>
      <c r="D172" s="22">
        <v>124</v>
      </c>
      <c r="E172" s="17" t="s">
        <v>426</v>
      </c>
      <c r="F172" s="23">
        <f>G172+M172</f>
        <v>80000</v>
      </c>
      <c r="G172" s="23">
        <f>H172+J172+K172+L172</f>
        <v>80000</v>
      </c>
      <c r="H172" s="23"/>
      <c r="I172" s="23"/>
      <c r="J172" s="23"/>
      <c r="K172" s="23">
        <v>80000</v>
      </c>
      <c r="L172" s="23"/>
      <c r="M172" s="23"/>
      <c r="N172" s="23"/>
      <c r="O172" s="14"/>
      <c r="P172" s="14"/>
      <c r="Q172" s="14"/>
      <c r="R172" s="14"/>
      <c r="S172" s="15"/>
      <c r="T172" s="15"/>
      <c r="U172" s="14"/>
      <c r="V172" s="14"/>
      <c r="W172" s="14"/>
    </row>
    <row r="173" spans="1:23" s="13" customFormat="1" ht="25.5" outlineLevel="3">
      <c r="A173" s="25" t="s">
        <v>12</v>
      </c>
      <c r="B173" s="21" t="s">
        <v>20</v>
      </c>
      <c r="C173" s="65" t="s">
        <v>50</v>
      </c>
      <c r="D173" s="22">
        <v>125</v>
      </c>
      <c r="E173" s="17" t="s">
        <v>447</v>
      </c>
      <c r="F173" s="23">
        <f>G173+M173</f>
        <v>20000</v>
      </c>
      <c r="G173" s="23">
        <f>H173+J173+K173+L173</f>
        <v>20000</v>
      </c>
      <c r="H173" s="23"/>
      <c r="I173" s="23"/>
      <c r="J173" s="23"/>
      <c r="K173" s="23">
        <v>20000</v>
      </c>
      <c r="L173" s="23"/>
      <c r="M173" s="23"/>
      <c r="N173" s="23"/>
      <c r="O173" s="14"/>
      <c r="P173" s="14"/>
      <c r="Q173" s="14"/>
      <c r="R173" s="14"/>
      <c r="S173" s="15"/>
      <c r="T173" s="15"/>
      <c r="U173" s="14"/>
      <c r="V173" s="14"/>
      <c r="W173" s="14"/>
    </row>
    <row r="174" spans="1:23" s="13" customFormat="1" ht="12.75" outlineLevel="3">
      <c r="A174" s="25" t="s">
        <v>12</v>
      </c>
      <c r="B174" s="21" t="s">
        <v>20</v>
      </c>
      <c r="C174" s="65" t="s">
        <v>50</v>
      </c>
      <c r="D174" s="22">
        <v>126</v>
      </c>
      <c r="E174" s="17" t="s">
        <v>19</v>
      </c>
      <c r="F174" s="23">
        <f t="shared" si="50"/>
        <v>40000</v>
      </c>
      <c r="G174" s="23">
        <f t="shared" si="51"/>
        <v>40000</v>
      </c>
      <c r="H174" s="23"/>
      <c r="I174" s="23"/>
      <c r="J174" s="23"/>
      <c r="K174" s="23"/>
      <c r="L174" s="23">
        <v>40000</v>
      </c>
      <c r="M174" s="23"/>
      <c r="N174" s="23"/>
      <c r="O174" s="14"/>
      <c r="P174" s="14"/>
      <c r="Q174" s="14"/>
      <c r="R174" s="14"/>
      <c r="S174" s="15"/>
      <c r="T174" s="15"/>
      <c r="U174" s="14"/>
      <c r="V174" s="14"/>
      <c r="W174" s="14"/>
    </row>
    <row r="175" spans="1:23" s="10" customFormat="1" ht="12.75" outlineLevel="2">
      <c r="A175" s="56"/>
      <c r="B175" s="49" t="s">
        <v>271</v>
      </c>
      <c r="C175" s="83"/>
      <c r="D175" s="50"/>
      <c r="E175" s="51"/>
      <c r="F175" s="52">
        <f aca="true" t="shared" si="52" ref="F175:N175">SUBTOTAL(9,F176:F176)</f>
        <v>155000</v>
      </c>
      <c r="G175" s="52">
        <f t="shared" si="52"/>
        <v>155000</v>
      </c>
      <c r="H175" s="52">
        <f t="shared" si="52"/>
        <v>0</v>
      </c>
      <c r="I175" s="52">
        <f t="shared" si="52"/>
        <v>0</v>
      </c>
      <c r="J175" s="52">
        <f t="shared" si="52"/>
        <v>0</v>
      </c>
      <c r="K175" s="52">
        <f t="shared" si="52"/>
        <v>155000</v>
      </c>
      <c r="L175" s="52">
        <f t="shared" si="52"/>
        <v>0</v>
      </c>
      <c r="M175" s="52">
        <f t="shared" si="52"/>
        <v>0</v>
      </c>
      <c r="N175" s="52">
        <f t="shared" si="52"/>
        <v>0</v>
      </c>
      <c r="O175" s="11"/>
      <c r="P175" s="11"/>
      <c r="Q175" s="11"/>
      <c r="R175" s="11"/>
      <c r="S175" s="12"/>
      <c r="T175" s="12"/>
      <c r="U175" s="11"/>
      <c r="V175" s="11"/>
      <c r="W175" s="11"/>
    </row>
    <row r="176" spans="1:23" s="13" customFormat="1" ht="12.75" outlineLevel="3">
      <c r="A176" s="34" t="s">
        <v>12</v>
      </c>
      <c r="B176" s="26" t="s">
        <v>22</v>
      </c>
      <c r="C176" s="71" t="s">
        <v>50</v>
      </c>
      <c r="D176" s="27">
        <v>127</v>
      </c>
      <c r="E176" s="16" t="s">
        <v>23</v>
      </c>
      <c r="F176" s="28">
        <f>G176+M176</f>
        <v>155000</v>
      </c>
      <c r="G176" s="28">
        <f>H176+J176+K176+L176</f>
        <v>155000</v>
      </c>
      <c r="H176" s="28"/>
      <c r="I176" s="28"/>
      <c r="J176" s="28"/>
      <c r="K176" s="28">
        <v>155000</v>
      </c>
      <c r="L176" s="28"/>
      <c r="M176" s="28"/>
      <c r="N176" s="28"/>
      <c r="O176" s="14"/>
      <c r="P176" s="14"/>
      <c r="Q176" s="14"/>
      <c r="R176" s="14"/>
      <c r="S176" s="15"/>
      <c r="T176" s="15"/>
      <c r="U176" s="14"/>
      <c r="V176" s="14"/>
      <c r="W176" s="14"/>
    </row>
    <row r="177" spans="1:23" s="10" customFormat="1" ht="12.75" outlineLevel="2">
      <c r="A177" s="49"/>
      <c r="B177" s="49" t="s">
        <v>133</v>
      </c>
      <c r="C177" s="50"/>
      <c r="D177" s="50"/>
      <c r="E177" s="51"/>
      <c r="F177" s="52">
        <f aca="true" t="shared" si="53" ref="F177:N177">SUBTOTAL(9,F178:F178)</f>
        <v>870633</v>
      </c>
      <c r="G177" s="52">
        <f t="shared" si="53"/>
        <v>870633</v>
      </c>
      <c r="H177" s="52">
        <f t="shared" si="53"/>
        <v>606964</v>
      </c>
      <c r="I177" s="52">
        <f t="shared" si="53"/>
        <v>561910</v>
      </c>
      <c r="J177" s="52">
        <f t="shared" si="53"/>
        <v>117669</v>
      </c>
      <c r="K177" s="52">
        <f t="shared" si="53"/>
        <v>146000</v>
      </c>
      <c r="L177" s="52">
        <f t="shared" si="53"/>
        <v>0</v>
      </c>
      <c r="M177" s="52">
        <f t="shared" si="53"/>
        <v>0</v>
      </c>
      <c r="N177" s="52">
        <f t="shared" si="53"/>
        <v>0</v>
      </c>
      <c r="O177" s="11"/>
      <c r="P177" s="11"/>
      <c r="Q177" s="11"/>
      <c r="R177" s="11"/>
      <c r="S177" s="12"/>
      <c r="T177" s="12"/>
      <c r="U177" s="11"/>
      <c r="V177" s="11"/>
      <c r="W177" s="11"/>
    </row>
    <row r="178" spans="1:23" s="13" customFormat="1" ht="12.75" outlineLevel="3">
      <c r="A178" s="26" t="s">
        <v>12</v>
      </c>
      <c r="B178" s="26" t="s">
        <v>133</v>
      </c>
      <c r="C178" s="27" t="s">
        <v>134</v>
      </c>
      <c r="D178" s="27">
        <v>128</v>
      </c>
      <c r="E178" s="16" t="s">
        <v>416</v>
      </c>
      <c r="F178" s="28">
        <f>G178+M178</f>
        <v>870633</v>
      </c>
      <c r="G178" s="28">
        <f>H178+J178+K178+L178</f>
        <v>870633</v>
      </c>
      <c r="H178" s="28">
        <v>606964</v>
      </c>
      <c r="I178" s="28">
        <v>561910</v>
      </c>
      <c r="J178" s="28">
        <v>117669</v>
      </c>
      <c r="K178" s="28">
        <v>146000</v>
      </c>
      <c r="L178" s="28"/>
      <c r="M178" s="28"/>
      <c r="N178" s="28"/>
      <c r="O178" s="14"/>
      <c r="P178" s="14"/>
      <c r="Q178" s="14"/>
      <c r="R178" s="14"/>
      <c r="S178" s="15"/>
      <c r="T178" s="15"/>
      <c r="U178" s="14"/>
      <c r="V178" s="14"/>
      <c r="W178" s="14"/>
    </row>
    <row r="179" spans="1:23" s="10" customFormat="1" ht="12.75" outlineLevel="2">
      <c r="A179" s="56"/>
      <c r="B179" s="49" t="s">
        <v>270</v>
      </c>
      <c r="C179" s="83"/>
      <c r="D179" s="50"/>
      <c r="E179" s="51"/>
      <c r="F179" s="52">
        <f aca="true" t="shared" si="54" ref="F179:N179">SUBTOTAL(9,F180:F180)</f>
        <v>5700</v>
      </c>
      <c r="G179" s="52">
        <f t="shared" si="54"/>
        <v>5700</v>
      </c>
      <c r="H179" s="52">
        <f t="shared" si="54"/>
        <v>0</v>
      </c>
      <c r="I179" s="52">
        <f t="shared" si="54"/>
        <v>0</v>
      </c>
      <c r="J179" s="52">
        <f t="shared" si="54"/>
        <v>0</v>
      </c>
      <c r="K179" s="52">
        <f t="shared" si="54"/>
        <v>5700</v>
      </c>
      <c r="L179" s="52">
        <f t="shared" si="54"/>
        <v>0</v>
      </c>
      <c r="M179" s="52">
        <f t="shared" si="54"/>
        <v>0</v>
      </c>
      <c r="N179" s="52">
        <f t="shared" si="54"/>
        <v>0</v>
      </c>
      <c r="O179" s="11"/>
      <c r="P179" s="11"/>
      <c r="Q179" s="11"/>
      <c r="R179" s="11"/>
      <c r="S179" s="12"/>
      <c r="T179" s="12"/>
      <c r="U179" s="11"/>
      <c r="V179" s="11"/>
      <c r="W179" s="11"/>
    </row>
    <row r="180" spans="1:23" s="13" customFormat="1" ht="12.75" outlineLevel="3">
      <c r="A180" s="34" t="s">
        <v>12</v>
      </c>
      <c r="B180" s="26" t="s">
        <v>24</v>
      </c>
      <c r="C180" s="71" t="s">
        <v>50</v>
      </c>
      <c r="D180" s="27">
        <v>129</v>
      </c>
      <c r="E180" s="16" t="s">
        <v>25</v>
      </c>
      <c r="F180" s="28">
        <f>G180+M180</f>
        <v>5700</v>
      </c>
      <c r="G180" s="28">
        <f>H180+J180+K180+L180</f>
        <v>5700</v>
      </c>
      <c r="H180" s="28"/>
      <c r="I180" s="28"/>
      <c r="J180" s="28"/>
      <c r="K180" s="28">
        <v>5700</v>
      </c>
      <c r="L180" s="28"/>
      <c r="M180" s="28"/>
      <c r="N180" s="28"/>
      <c r="O180" s="14"/>
      <c r="P180" s="14"/>
      <c r="Q180" s="14"/>
      <c r="R180" s="14"/>
      <c r="S180" s="15"/>
      <c r="T180" s="15"/>
      <c r="U180" s="14"/>
      <c r="V180" s="14"/>
      <c r="W180" s="14"/>
    </row>
    <row r="181" spans="1:23" s="10" customFormat="1" ht="12.75" outlineLevel="2">
      <c r="A181" s="56"/>
      <c r="B181" s="49" t="s">
        <v>269</v>
      </c>
      <c r="C181" s="83"/>
      <c r="D181" s="50"/>
      <c r="E181" s="51"/>
      <c r="F181" s="52">
        <f aca="true" t="shared" si="55" ref="F181:N181">SUBTOTAL(9,F182:F182)</f>
        <v>244000</v>
      </c>
      <c r="G181" s="52">
        <f t="shared" si="55"/>
        <v>244000</v>
      </c>
      <c r="H181" s="52">
        <f t="shared" si="55"/>
        <v>0</v>
      </c>
      <c r="I181" s="52">
        <f t="shared" si="55"/>
        <v>0</v>
      </c>
      <c r="J181" s="52">
        <f t="shared" si="55"/>
        <v>0</v>
      </c>
      <c r="K181" s="52">
        <f t="shared" si="55"/>
        <v>244000</v>
      </c>
      <c r="L181" s="52">
        <f t="shared" si="55"/>
        <v>0</v>
      </c>
      <c r="M181" s="52">
        <f t="shared" si="55"/>
        <v>0</v>
      </c>
      <c r="N181" s="52">
        <f t="shared" si="55"/>
        <v>0</v>
      </c>
      <c r="O181" s="11"/>
      <c r="P181" s="11"/>
      <c r="Q181" s="11"/>
      <c r="R181" s="11"/>
      <c r="S181" s="12"/>
      <c r="T181" s="12"/>
      <c r="U181" s="11"/>
      <c r="V181" s="11"/>
      <c r="W181" s="11"/>
    </row>
    <row r="182" spans="1:23" s="13" customFormat="1" ht="12.75" outlineLevel="3">
      <c r="A182" s="34" t="s">
        <v>12</v>
      </c>
      <c r="B182" s="26" t="s">
        <v>26</v>
      </c>
      <c r="C182" s="71" t="s">
        <v>50</v>
      </c>
      <c r="D182" s="27">
        <v>130</v>
      </c>
      <c r="E182" s="16" t="s">
        <v>27</v>
      </c>
      <c r="F182" s="28">
        <f>G182+M182</f>
        <v>244000</v>
      </c>
      <c r="G182" s="28">
        <f>H182+J182+K182+L182</f>
        <v>244000</v>
      </c>
      <c r="H182" s="28"/>
      <c r="I182" s="28"/>
      <c r="J182" s="28"/>
      <c r="K182" s="28">
        <v>244000</v>
      </c>
      <c r="L182" s="28"/>
      <c r="M182" s="28"/>
      <c r="N182" s="28"/>
      <c r="O182" s="14"/>
      <c r="P182" s="14"/>
      <c r="Q182" s="14"/>
      <c r="R182" s="14"/>
      <c r="S182" s="15"/>
      <c r="T182" s="15"/>
      <c r="U182" s="14"/>
      <c r="V182" s="14"/>
      <c r="W182" s="14"/>
    </row>
    <row r="183" spans="1:23" s="10" customFormat="1" ht="12.75" customHeight="1" outlineLevel="2">
      <c r="A183" s="56"/>
      <c r="B183" s="49" t="s">
        <v>268</v>
      </c>
      <c r="C183" s="83"/>
      <c r="D183" s="50"/>
      <c r="E183" s="51"/>
      <c r="F183" s="52">
        <f aca="true" t="shared" si="56" ref="F183:N183">SUBTOTAL(9,F184:F185)</f>
        <v>99000</v>
      </c>
      <c r="G183" s="52">
        <f t="shared" si="56"/>
        <v>99000</v>
      </c>
      <c r="H183" s="52">
        <f t="shared" si="56"/>
        <v>0</v>
      </c>
      <c r="I183" s="52">
        <f t="shared" si="56"/>
        <v>0</v>
      </c>
      <c r="J183" s="52">
        <f t="shared" si="56"/>
        <v>0</v>
      </c>
      <c r="K183" s="52">
        <f t="shared" si="56"/>
        <v>99000</v>
      </c>
      <c r="L183" s="52">
        <f t="shared" si="56"/>
        <v>0</v>
      </c>
      <c r="M183" s="52">
        <f t="shared" si="56"/>
        <v>0</v>
      </c>
      <c r="N183" s="52">
        <f t="shared" si="56"/>
        <v>0</v>
      </c>
      <c r="O183" s="11"/>
      <c r="P183" s="11"/>
      <c r="Q183" s="11"/>
      <c r="R183" s="11"/>
      <c r="S183" s="12"/>
      <c r="T183" s="12"/>
      <c r="U183" s="11"/>
      <c r="V183" s="11"/>
      <c r="W183" s="11"/>
    </row>
    <row r="184" spans="1:23" s="13" customFormat="1" ht="12.75" customHeight="1" outlineLevel="3">
      <c r="A184" s="34" t="s">
        <v>12</v>
      </c>
      <c r="B184" s="26" t="s">
        <v>28</v>
      </c>
      <c r="C184" s="71" t="s">
        <v>50</v>
      </c>
      <c r="D184" s="27">
        <v>131</v>
      </c>
      <c r="E184" s="16" t="s">
        <v>29</v>
      </c>
      <c r="F184" s="28">
        <f>G184+M184</f>
        <v>84000</v>
      </c>
      <c r="G184" s="28">
        <f>H184+J184+K184+L184</f>
        <v>84000</v>
      </c>
      <c r="H184" s="28"/>
      <c r="I184" s="28"/>
      <c r="J184" s="28"/>
      <c r="K184" s="28">
        <v>84000</v>
      </c>
      <c r="L184" s="28"/>
      <c r="M184" s="28"/>
      <c r="N184" s="28"/>
      <c r="O184" s="14"/>
      <c r="P184" s="14"/>
      <c r="Q184" s="14"/>
      <c r="R184" s="14"/>
      <c r="S184" s="15"/>
      <c r="T184" s="15"/>
      <c r="U184" s="14"/>
      <c r="V184" s="14"/>
      <c r="W184" s="14"/>
    </row>
    <row r="185" spans="1:23" s="13" customFormat="1" ht="12.75" customHeight="1" outlineLevel="3">
      <c r="A185" s="25" t="s">
        <v>12</v>
      </c>
      <c r="B185" s="21" t="s">
        <v>28</v>
      </c>
      <c r="C185" s="65" t="s">
        <v>50</v>
      </c>
      <c r="D185" s="22">
        <v>132</v>
      </c>
      <c r="E185" s="17" t="s">
        <v>457</v>
      </c>
      <c r="F185" s="23">
        <f>G185+M185</f>
        <v>15000</v>
      </c>
      <c r="G185" s="23">
        <f>H185+J185+K185+L185</f>
        <v>15000</v>
      </c>
      <c r="H185" s="23"/>
      <c r="I185" s="23"/>
      <c r="J185" s="23"/>
      <c r="K185" s="23">
        <v>15000</v>
      </c>
      <c r="L185" s="23"/>
      <c r="M185" s="23"/>
      <c r="N185" s="23"/>
      <c r="O185" s="14"/>
      <c r="P185" s="14"/>
      <c r="Q185" s="14"/>
      <c r="R185" s="14"/>
      <c r="S185" s="15"/>
      <c r="T185" s="15"/>
      <c r="U185" s="14"/>
      <c r="V185" s="14"/>
      <c r="W185" s="14"/>
    </row>
    <row r="186" spans="1:23" s="7" customFormat="1" ht="13.5" outlineLevel="1" thickBot="1">
      <c r="A186" s="42" t="s">
        <v>226</v>
      </c>
      <c r="B186" s="42"/>
      <c r="C186" s="75"/>
      <c r="D186" s="35"/>
      <c r="E186" s="36"/>
      <c r="F186" s="37">
        <f aca="true" t="shared" si="57" ref="F186:N186">SUBTOTAL(9,F188:F188)</f>
        <v>60000</v>
      </c>
      <c r="G186" s="37">
        <f t="shared" si="57"/>
        <v>60000</v>
      </c>
      <c r="H186" s="37">
        <f t="shared" si="57"/>
        <v>0</v>
      </c>
      <c r="I186" s="37">
        <f t="shared" si="57"/>
        <v>0</v>
      </c>
      <c r="J186" s="37">
        <f t="shared" si="57"/>
        <v>0</v>
      </c>
      <c r="K186" s="37">
        <f t="shared" si="57"/>
        <v>0</v>
      </c>
      <c r="L186" s="37">
        <f t="shared" si="57"/>
        <v>60000</v>
      </c>
      <c r="M186" s="37">
        <f t="shared" si="57"/>
        <v>0</v>
      </c>
      <c r="N186" s="37">
        <f t="shared" si="57"/>
        <v>0</v>
      </c>
      <c r="O186" s="8"/>
      <c r="P186" s="8"/>
      <c r="Q186" s="8"/>
      <c r="R186" s="8"/>
      <c r="S186" s="9"/>
      <c r="T186" s="9"/>
      <c r="U186" s="8"/>
      <c r="V186" s="8"/>
      <c r="W186" s="8"/>
    </row>
    <row r="187" spans="1:23" s="10" customFormat="1" ht="12.75" outlineLevel="2">
      <c r="A187" s="53"/>
      <c r="B187" s="53" t="s">
        <v>267</v>
      </c>
      <c r="C187" s="81"/>
      <c r="D187" s="46"/>
      <c r="E187" s="47"/>
      <c r="F187" s="48">
        <f aca="true" t="shared" si="58" ref="F187:N187">SUBTOTAL(9,F188:F188)</f>
        <v>60000</v>
      </c>
      <c r="G187" s="48">
        <f t="shared" si="58"/>
        <v>60000</v>
      </c>
      <c r="H187" s="48">
        <f t="shared" si="58"/>
        <v>0</v>
      </c>
      <c r="I187" s="48">
        <f t="shared" si="58"/>
        <v>0</v>
      </c>
      <c r="J187" s="48">
        <f t="shared" si="58"/>
        <v>0</v>
      </c>
      <c r="K187" s="48">
        <f t="shared" si="58"/>
        <v>0</v>
      </c>
      <c r="L187" s="48">
        <f t="shared" si="58"/>
        <v>60000</v>
      </c>
      <c r="M187" s="48">
        <f t="shared" si="58"/>
        <v>0</v>
      </c>
      <c r="N187" s="48">
        <f t="shared" si="58"/>
        <v>0</v>
      </c>
      <c r="O187" s="11"/>
      <c r="P187" s="11"/>
      <c r="Q187" s="11"/>
      <c r="R187" s="11"/>
      <c r="S187" s="12"/>
      <c r="T187" s="12"/>
      <c r="U187" s="11"/>
      <c r="V187" s="11"/>
      <c r="W187" s="11"/>
    </row>
    <row r="188" spans="1:23" s="13" customFormat="1" ht="12.75" outlineLevel="3">
      <c r="A188" s="26" t="s">
        <v>30</v>
      </c>
      <c r="B188" s="26" t="s">
        <v>31</v>
      </c>
      <c r="C188" s="71" t="s">
        <v>50</v>
      </c>
      <c r="D188" s="27">
        <v>133</v>
      </c>
      <c r="E188" s="16" t="s">
        <v>32</v>
      </c>
      <c r="F188" s="28">
        <f>G188+M188</f>
        <v>60000</v>
      </c>
      <c r="G188" s="28">
        <f>H188+J188+K188+L188</f>
        <v>60000</v>
      </c>
      <c r="H188" s="28"/>
      <c r="I188" s="28"/>
      <c r="J188" s="28"/>
      <c r="K188" s="28"/>
      <c r="L188" s="28">
        <v>60000</v>
      </c>
      <c r="M188" s="28"/>
      <c r="N188" s="28"/>
      <c r="O188" s="14"/>
      <c r="P188" s="14"/>
      <c r="Q188" s="14"/>
      <c r="R188" s="14"/>
      <c r="S188" s="15"/>
      <c r="T188" s="15"/>
      <c r="U188" s="14"/>
      <c r="V188" s="14"/>
      <c r="W188" s="14"/>
    </row>
    <row r="189" spans="1:23" s="7" customFormat="1" ht="13.5" outlineLevel="1" thickBot="1">
      <c r="A189" s="42" t="s">
        <v>225</v>
      </c>
      <c r="B189" s="42"/>
      <c r="C189" s="35"/>
      <c r="D189" s="35"/>
      <c r="E189" s="36"/>
      <c r="F189" s="37">
        <f aca="true" t="shared" si="59" ref="F189:N189">SUBTOTAL(9,F191:F200)</f>
        <v>1919500</v>
      </c>
      <c r="G189" s="37">
        <f t="shared" si="59"/>
        <v>1669500</v>
      </c>
      <c r="H189" s="37">
        <f t="shared" si="59"/>
        <v>0</v>
      </c>
      <c r="I189" s="37">
        <f t="shared" si="59"/>
        <v>0</v>
      </c>
      <c r="J189" s="37">
        <f t="shared" si="59"/>
        <v>0</v>
      </c>
      <c r="K189" s="37">
        <f t="shared" si="59"/>
        <v>171000</v>
      </c>
      <c r="L189" s="37">
        <f t="shared" si="59"/>
        <v>1498500</v>
      </c>
      <c r="M189" s="37">
        <f t="shared" si="59"/>
        <v>250000</v>
      </c>
      <c r="N189" s="37">
        <f t="shared" si="59"/>
        <v>250000</v>
      </c>
      <c r="O189" s="8"/>
      <c r="P189" s="8"/>
      <c r="Q189" s="8"/>
      <c r="R189" s="8"/>
      <c r="S189" s="9"/>
      <c r="T189" s="9"/>
      <c r="U189" s="8"/>
      <c r="V189" s="8"/>
      <c r="W189" s="8"/>
    </row>
    <row r="190" spans="1:23" s="10" customFormat="1" ht="12.75" outlineLevel="2">
      <c r="A190" s="53"/>
      <c r="B190" s="53" t="s">
        <v>266</v>
      </c>
      <c r="C190" s="46"/>
      <c r="D190" s="46"/>
      <c r="E190" s="47"/>
      <c r="F190" s="48">
        <f aca="true" t="shared" si="60" ref="F190:N190">SUBTOTAL(9,F191:F191)</f>
        <v>850000</v>
      </c>
      <c r="G190" s="48">
        <f t="shared" si="60"/>
        <v>850000</v>
      </c>
      <c r="H190" s="48">
        <f t="shared" si="60"/>
        <v>0</v>
      </c>
      <c r="I190" s="48">
        <f t="shared" si="60"/>
        <v>0</v>
      </c>
      <c r="J190" s="48">
        <f t="shared" si="60"/>
        <v>0</v>
      </c>
      <c r="K190" s="48">
        <f t="shared" si="60"/>
        <v>150000</v>
      </c>
      <c r="L190" s="48">
        <f t="shared" si="60"/>
        <v>700000</v>
      </c>
      <c r="M190" s="48">
        <f t="shared" si="60"/>
        <v>0</v>
      </c>
      <c r="N190" s="48">
        <f t="shared" si="60"/>
        <v>0</v>
      </c>
      <c r="O190" s="11"/>
      <c r="P190" s="11"/>
      <c r="Q190" s="11"/>
      <c r="R190" s="11"/>
      <c r="S190" s="12"/>
      <c r="T190" s="12"/>
      <c r="U190" s="11"/>
      <c r="V190" s="11"/>
      <c r="W190" s="11"/>
    </row>
    <row r="191" spans="1:23" s="13" customFormat="1" ht="12.75" outlineLevel="3">
      <c r="A191" s="26" t="s">
        <v>115</v>
      </c>
      <c r="B191" s="26" t="s">
        <v>116</v>
      </c>
      <c r="C191" s="27" t="s">
        <v>117</v>
      </c>
      <c r="D191" s="27">
        <v>134</v>
      </c>
      <c r="E191" s="16" t="s">
        <v>118</v>
      </c>
      <c r="F191" s="28">
        <f>G191+M191</f>
        <v>850000</v>
      </c>
      <c r="G191" s="28">
        <f>H191+J191+K191+L191</f>
        <v>850000</v>
      </c>
      <c r="H191" s="28"/>
      <c r="I191" s="28"/>
      <c r="J191" s="28"/>
      <c r="K191" s="28">
        <v>150000</v>
      </c>
      <c r="L191" s="28">
        <v>700000</v>
      </c>
      <c r="M191" s="28"/>
      <c r="N191" s="28"/>
      <c r="O191" s="14"/>
      <c r="P191" s="14"/>
      <c r="Q191" s="14"/>
      <c r="R191" s="14"/>
      <c r="S191" s="15"/>
      <c r="T191" s="15"/>
      <c r="U191" s="14"/>
      <c r="V191" s="14"/>
      <c r="W191" s="14"/>
    </row>
    <row r="192" spans="1:23" s="10" customFormat="1" ht="12.75" outlineLevel="2">
      <c r="A192" s="49"/>
      <c r="B192" s="49" t="s">
        <v>265</v>
      </c>
      <c r="C192" s="50"/>
      <c r="D192" s="50"/>
      <c r="E192" s="51"/>
      <c r="F192" s="52">
        <f aca="true" t="shared" si="61" ref="F192:N192">SUBTOTAL(9,F193:F200)</f>
        <v>1069500</v>
      </c>
      <c r="G192" s="52">
        <f t="shared" si="61"/>
        <v>819500</v>
      </c>
      <c r="H192" s="52">
        <f t="shared" si="61"/>
        <v>0</v>
      </c>
      <c r="I192" s="52">
        <f t="shared" si="61"/>
        <v>0</v>
      </c>
      <c r="J192" s="52">
        <f t="shared" si="61"/>
        <v>0</v>
      </c>
      <c r="K192" s="52">
        <f t="shared" si="61"/>
        <v>21000</v>
      </c>
      <c r="L192" s="52">
        <f t="shared" si="61"/>
        <v>798500</v>
      </c>
      <c r="M192" s="52">
        <f t="shared" si="61"/>
        <v>250000</v>
      </c>
      <c r="N192" s="52">
        <f t="shared" si="61"/>
        <v>250000</v>
      </c>
      <c r="O192" s="11"/>
      <c r="P192" s="11"/>
      <c r="Q192" s="11"/>
      <c r="R192" s="11"/>
      <c r="S192" s="12"/>
      <c r="T192" s="12"/>
      <c r="U192" s="11"/>
      <c r="V192" s="11"/>
      <c r="W192" s="11"/>
    </row>
    <row r="193" spans="1:23" s="13" customFormat="1" ht="12.75" outlineLevel="3">
      <c r="A193" s="26" t="s">
        <v>115</v>
      </c>
      <c r="B193" s="26" t="s">
        <v>119</v>
      </c>
      <c r="C193" s="27" t="s">
        <v>117</v>
      </c>
      <c r="D193" s="27">
        <v>135</v>
      </c>
      <c r="E193" s="16" t="s">
        <v>120</v>
      </c>
      <c r="F193" s="28">
        <f aca="true" t="shared" si="62" ref="F193:F200">G193+M193</f>
        <v>88000</v>
      </c>
      <c r="G193" s="28">
        <f aca="true" t="shared" si="63" ref="G193:G200">H193+J193+K193+L193</f>
        <v>88000</v>
      </c>
      <c r="H193" s="28"/>
      <c r="I193" s="28"/>
      <c r="J193" s="28"/>
      <c r="K193" s="28">
        <v>1000</v>
      </c>
      <c r="L193" s="28">
        <v>87000</v>
      </c>
      <c r="M193" s="28"/>
      <c r="N193" s="28"/>
      <c r="O193" s="14"/>
      <c r="P193" s="14"/>
      <c r="Q193" s="14"/>
      <c r="R193" s="14"/>
      <c r="S193" s="15"/>
      <c r="T193" s="15"/>
      <c r="U193" s="14"/>
      <c r="V193" s="14"/>
      <c r="W193" s="14"/>
    </row>
    <row r="194" spans="1:23" s="13" customFormat="1" ht="12.75" outlineLevel="3">
      <c r="A194" s="21" t="s">
        <v>115</v>
      </c>
      <c r="B194" s="21" t="s">
        <v>119</v>
      </c>
      <c r="C194" s="22" t="s">
        <v>117</v>
      </c>
      <c r="D194" s="22">
        <v>136</v>
      </c>
      <c r="E194" s="17" t="s">
        <v>309</v>
      </c>
      <c r="F194" s="23">
        <f t="shared" si="62"/>
        <v>20000</v>
      </c>
      <c r="G194" s="23">
        <f t="shared" si="63"/>
        <v>20000</v>
      </c>
      <c r="H194" s="23"/>
      <c r="I194" s="23"/>
      <c r="J194" s="23"/>
      <c r="K194" s="23">
        <v>20000</v>
      </c>
      <c r="L194" s="23"/>
      <c r="M194" s="23"/>
      <c r="N194" s="23"/>
      <c r="O194" s="14"/>
      <c r="P194" s="14"/>
      <c r="Q194" s="14"/>
      <c r="R194" s="14"/>
      <c r="S194" s="15"/>
      <c r="T194" s="15"/>
      <c r="U194" s="14"/>
      <c r="V194" s="14"/>
      <c r="W194" s="14"/>
    </row>
    <row r="195" spans="1:23" s="13" customFormat="1" ht="12.75" customHeight="1" outlineLevel="3">
      <c r="A195" s="21" t="s">
        <v>115</v>
      </c>
      <c r="B195" s="21" t="s">
        <v>119</v>
      </c>
      <c r="C195" s="22" t="s">
        <v>117</v>
      </c>
      <c r="D195" s="22">
        <v>137</v>
      </c>
      <c r="E195" s="17" t="s">
        <v>121</v>
      </c>
      <c r="F195" s="23">
        <f t="shared" si="62"/>
        <v>31500</v>
      </c>
      <c r="G195" s="23">
        <f t="shared" si="63"/>
        <v>31500</v>
      </c>
      <c r="H195" s="23"/>
      <c r="I195" s="23"/>
      <c r="J195" s="23"/>
      <c r="K195" s="23"/>
      <c r="L195" s="23">
        <v>31500</v>
      </c>
      <c r="M195" s="23"/>
      <c r="N195" s="23"/>
      <c r="O195" s="14"/>
      <c r="P195" s="14"/>
      <c r="Q195" s="14"/>
      <c r="R195" s="14"/>
      <c r="S195" s="15"/>
      <c r="T195" s="15"/>
      <c r="U195" s="14"/>
      <c r="V195" s="14"/>
      <c r="W195" s="14"/>
    </row>
    <row r="196" spans="1:23" s="13" customFormat="1" ht="51" customHeight="1" outlineLevel="3">
      <c r="A196" s="21" t="s">
        <v>115</v>
      </c>
      <c r="B196" s="21" t="s">
        <v>119</v>
      </c>
      <c r="C196" s="22" t="s">
        <v>117</v>
      </c>
      <c r="D196" s="22">
        <v>138</v>
      </c>
      <c r="E196" s="17" t="s">
        <v>450</v>
      </c>
      <c r="F196" s="23">
        <f t="shared" si="62"/>
        <v>525000</v>
      </c>
      <c r="G196" s="23">
        <f t="shared" si="63"/>
        <v>525000</v>
      </c>
      <c r="H196" s="23"/>
      <c r="I196" s="23"/>
      <c r="J196" s="23"/>
      <c r="K196" s="23"/>
      <c r="L196" s="23">
        <v>525000</v>
      </c>
      <c r="M196" s="23"/>
      <c r="N196" s="23"/>
      <c r="O196" s="14"/>
      <c r="P196" s="14"/>
      <c r="Q196" s="14"/>
      <c r="R196" s="14"/>
      <c r="S196" s="15"/>
      <c r="T196" s="15"/>
      <c r="U196" s="14"/>
      <c r="V196" s="14"/>
      <c r="W196" s="14"/>
    </row>
    <row r="197" spans="1:23" s="13" customFormat="1" ht="25.5" customHeight="1" outlineLevel="3">
      <c r="A197" s="21" t="s">
        <v>115</v>
      </c>
      <c r="B197" s="21" t="s">
        <v>119</v>
      </c>
      <c r="C197" s="22" t="s">
        <v>117</v>
      </c>
      <c r="D197" s="22">
        <v>139</v>
      </c>
      <c r="E197" s="17" t="s">
        <v>451</v>
      </c>
      <c r="F197" s="23">
        <f t="shared" si="62"/>
        <v>135000</v>
      </c>
      <c r="G197" s="23">
        <f t="shared" si="63"/>
        <v>135000</v>
      </c>
      <c r="H197" s="23"/>
      <c r="I197" s="23"/>
      <c r="J197" s="23"/>
      <c r="K197" s="23"/>
      <c r="L197" s="23">
        <v>135000</v>
      </c>
      <c r="M197" s="23"/>
      <c r="N197" s="23"/>
      <c r="O197" s="14"/>
      <c r="P197" s="14"/>
      <c r="Q197" s="14"/>
      <c r="R197" s="14"/>
      <c r="S197" s="15"/>
      <c r="T197" s="15"/>
      <c r="U197" s="14"/>
      <c r="V197" s="14"/>
      <c r="W197" s="14"/>
    </row>
    <row r="198" spans="1:23" s="13" customFormat="1" ht="36.75" customHeight="1" outlineLevel="3">
      <c r="A198" s="21" t="s">
        <v>115</v>
      </c>
      <c r="B198" s="21" t="s">
        <v>119</v>
      </c>
      <c r="C198" s="22" t="s">
        <v>117</v>
      </c>
      <c r="D198" s="22">
        <v>140</v>
      </c>
      <c r="E198" s="17" t="s">
        <v>452</v>
      </c>
      <c r="F198" s="23">
        <f t="shared" si="62"/>
        <v>200000</v>
      </c>
      <c r="G198" s="23">
        <f t="shared" si="63"/>
        <v>0</v>
      </c>
      <c r="H198" s="23"/>
      <c r="I198" s="23"/>
      <c r="J198" s="23"/>
      <c r="K198" s="23"/>
      <c r="L198" s="23"/>
      <c r="M198" s="23">
        <v>200000</v>
      </c>
      <c r="N198" s="23">
        <v>200000</v>
      </c>
      <c r="O198" s="14"/>
      <c r="P198" s="14"/>
      <c r="Q198" s="14"/>
      <c r="R198" s="14"/>
      <c r="S198" s="15"/>
      <c r="T198" s="15"/>
      <c r="U198" s="14"/>
      <c r="V198" s="14"/>
      <c r="W198" s="14"/>
    </row>
    <row r="199" spans="1:23" s="13" customFormat="1" ht="24.75" customHeight="1" outlineLevel="3">
      <c r="A199" s="21" t="s">
        <v>115</v>
      </c>
      <c r="B199" s="21" t="s">
        <v>119</v>
      </c>
      <c r="C199" s="22" t="s">
        <v>117</v>
      </c>
      <c r="D199" s="22">
        <v>141</v>
      </c>
      <c r="E199" s="17" t="s">
        <v>440</v>
      </c>
      <c r="F199" s="23">
        <f t="shared" si="62"/>
        <v>50000</v>
      </c>
      <c r="G199" s="23">
        <f t="shared" si="63"/>
        <v>0</v>
      </c>
      <c r="H199" s="23"/>
      <c r="I199" s="23"/>
      <c r="J199" s="23"/>
      <c r="K199" s="23"/>
      <c r="L199" s="23"/>
      <c r="M199" s="23">
        <v>50000</v>
      </c>
      <c r="N199" s="23">
        <v>50000</v>
      </c>
      <c r="O199" s="14"/>
      <c r="P199" s="14"/>
      <c r="Q199" s="14"/>
      <c r="R199" s="14"/>
      <c r="S199" s="15"/>
      <c r="T199" s="15"/>
      <c r="U199" s="14"/>
      <c r="V199" s="14"/>
      <c r="W199" s="14"/>
    </row>
    <row r="200" spans="1:23" s="13" customFormat="1" ht="24.75" customHeight="1" outlineLevel="3">
      <c r="A200" s="21" t="s">
        <v>115</v>
      </c>
      <c r="B200" s="21" t="s">
        <v>119</v>
      </c>
      <c r="C200" s="22" t="s">
        <v>117</v>
      </c>
      <c r="D200" s="22">
        <v>142</v>
      </c>
      <c r="E200" s="17" t="s">
        <v>446</v>
      </c>
      <c r="F200" s="23">
        <f t="shared" si="62"/>
        <v>20000</v>
      </c>
      <c r="G200" s="23">
        <f t="shared" si="63"/>
        <v>20000</v>
      </c>
      <c r="H200" s="23"/>
      <c r="I200" s="23"/>
      <c r="J200" s="23"/>
      <c r="K200" s="23"/>
      <c r="L200" s="23">
        <v>20000</v>
      </c>
      <c r="M200" s="23"/>
      <c r="N200" s="23"/>
      <c r="O200" s="14"/>
      <c r="P200" s="14"/>
      <c r="Q200" s="14"/>
      <c r="R200" s="14"/>
      <c r="S200" s="15"/>
      <c r="T200" s="15"/>
      <c r="U200" s="14"/>
      <c r="V200" s="14"/>
      <c r="W200" s="14"/>
    </row>
    <row r="201" spans="1:23" s="7" customFormat="1" ht="13.5" outlineLevel="1" thickBot="1">
      <c r="A201" s="42" t="s">
        <v>224</v>
      </c>
      <c r="B201" s="42"/>
      <c r="C201" s="35"/>
      <c r="D201" s="35"/>
      <c r="E201" s="36"/>
      <c r="F201" s="37">
        <f aca="true" t="shared" si="64" ref="F201:N201">SUBTOTAL(9,F203:F225)</f>
        <v>7160582</v>
      </c>
      <c r="G201" s="37">
        <f t="shared" si="64"/>
        <v>7135582</v>
      </c>
      <c r="H201" s="37">
        <f t="shared" si="64"/>
        <v>1231147</v>
      </c>
      <c r="I201" s="37">
        <f t="shared" si="64"/>
        <v>1137879</v>
      </c>
      <c r="J201" s="37">
        <f t="shared" si="64"/>
        <v>247435</v>
      </c>
      <c r="K201" s="37">
        <f t="shared" si="64"/>
        <v>5427000</v>
      </c>
      <c r="L201" s="37">
        <f t="shared" si="64"/>
        <v>230000</v>
      </c>
      <c r="M201" s="37">
        <f t="shared" si="64"/>
        <v>25000</v>
      </c>
      <c r="N201" s="37">
        <f t="shared" si="64"/>
        <v>25000</v>
      </c>
      <c r="O201" s="8"/>
      <c r="P201" s="8"/>
      <c r="Q201" s="8"/>
      <c r="R201" s="8"/>
      <c r="S201" s="9"/>
      <c r="T201" s="9"/>
      <c r="U201" s="8"/>
      <c r="V201" s="8"/>
      <c r="W201" s="8"/>
    </row>
    <row r="202" spans="1:23" s="10" customFormat="1" ht="12.75" outlineLevel="2">
      <c r="A202" s="53"/>
      <c r="B202" s="53" t="s">
        <v>264</v>
      </c>
      <c r="C202" s="46"/>
      <c r="D202" s="46"/>
      <c r="E202" s="47"/>
      <c r="F202" s="48">
        <f aca="true" t="shared" si="65" ref="F202:N202">SUBTOTAL(9,F203:F203)</f>
        <v>100000</v>
      </c>
      <c r="G202" s="48">
        <f t="shared" si="65"/>
        <v>100000</v>
      </c>
      <c r="H202" s="48">
        <f t="shared" si="65"/>
        <v>0</v>
      </c>
      <c r="I202" s="48">
        <f t="shared" si="65"/>
        <v>0</v>
      </c>
      <c r="J202" s="48">
        <f t="shared" si="65"/>
        <v>0</v>
      </c>
      <c r="K202" s="48">
        <f t="shared" si="65"/>
        <v>100000</v>
      </c>
      <c r="L202" s="48">
        <f t="shared" si="65"/>
        <v>0</v>
      </c>
      <c r="M202" s="48">
        <f t="shared" si="65"/>
        <v>0</v>
      </c>
      <c r="N202" s="48">
        <f t="shared" si="65"/>
        <v>0</v>
      </c>
      <c r="O202" s="11"/>
      <c r="P202" s="11"/>
      <c r="Q202" s="11"/>
      <c r="R202" s="11"/>
      <c r="S202" s="12"/>
      <c r="T202" s="12"/>
      <c r="U202" s="11"/>
      <c r="V202" s="11"/>
      <c r="W202" s="11"/>
    </row>
    <row r="203" spans="1:23" s="13" customFormat="1" ht="25.5" outlineLevel="3">
      <c r="A203" s="26" t="s">
        <v>10</v>
      </c>
      <c r="B203" s="26" t="s">
        <v>11</v>
      </c>
      <c r="C203" s="27" t="s">
        <v>54</v>
      </c>
      <c r="D203" s="27">
        <v>143</v>
      </c>
      <c r="E203" s="16" t="s">
        <v>188</v>
      </c>
      <c r="F203" s="28">
        <f>G203+M203</f>
        <v>100000</v>
      </c>
      <c r="G203" s="28">
        <f>H203+J203+K203+L203</f>
        <v>100000</v>
      </c>
      <c r="H203" s="28"/>
      <c r="I203" s="28"/>
      <c r="J203" s="28"/>
      <c r="K203" s="28">
        <v>100000</v>
      </c>
      <c r="L203" s="28"/>
      <c r="M203" s="28"/>
      <c r="N203" s="28"/>
      <c r="O203" s="14"/>
      <c r="P203" s="14"/>
      <c r="Q203" s="14"/>
      <c r="R203" s="14"/>
      <c r="S203" s="15"/>
      <c r="T203" s="15"/>
      <c r="U203" s="14"/>
      <c r="V203" s="14"/>
      <c r="W203" s="14"/>
    </row>
    <row r="204" spans="1:23" s="10" customFormat="1" ht="12.75" outlineLevel="2">
      <c r="A204" s="49"/>
      <c r="B204" s="49" t="s">
        <v>263</v>
      </c>
      <c r="C204" s="50"/>
      <c r="D204" s="50"/>
      <c r="E204" s="51"/>
      <c r="F204" s="52">
        <f aca="true" t="shared" si="66" ref="F204:N204">SUBTOTAL(9,F205:F205)</f>
        <v>274971</v>
      </c>
      <c r="G204" s="52">
        <f t="shared" si="66"/>
        <v>274971</v>
      </c>
      <c r="H204" s="52">
        <f t="shared" si="66"/>
        <v>146908</v>
      </c>
      <c r="I204" s="52">
        <f t="shared" si="66"/>
        <v>135875</v>
      </c>
      <c r="J204" s="52">
        <f t="shared" si="66"/>
        <v>29223</v>
      </c>
      <c r="K204" s="52">
        <f t="shared" si="66"/>
        <v>98840</v>
      </c>
      <c r="L204" s="52">
        <f t="shared" si="66"/>
        <v>0</v>
      </c>
      <c r="M204" s="52">
        <f t="shared" si="66"/>
        <v>0</v>
      </c>
      <c r="N204" s="52">
        <f t="shared" si="66"/>
        <v>0</v>
      </c>
      <c r="O204" s="11"/>
      <c r="P204" s="11"/>
      <c r="Q204" s="11"/>
      <c r="R204" s="11"/>
      <c r="S204" s="12"/>
      <c r="T204" s="12"/>
      <c r="U204" s="11"/>
      <c r="V204" s="11"/>
      <c r="W204" s="11"/>
    </row>
    <row r="205" spans="1:23" s="13" customFormat="1" ht="12.75" outlineLevel="3">
      <c r="A205" s="26" t="s">
        <v>10</v>
      </c>
      <c r="B205" s="26" t="s">
        <v>217</v>
      </c>
      <c r="C205" s="27" t="s">
        <v>54</v>
      </c>
      <c r="D205" s="27">
        <v>144</v>
      </c>
      <c r="E205" s="16" t="s">
        <v>417</v>
      </c>
      <c r="F205" s="28">
        <f>G205+M205</f>
        <v>274971</v>
      </c>
      <c r="G205" s="28">
        <f>H205+J205+K205+L205</f>
        <v>274971</v>
      </c>
      <c r="H205" s="28">
        <v>146908</v>
      </c>
      <c r="I205" s="28">
        <v>135875</v>
      </c>
      <c r="J205" s="28">
        <v>29223</v>
      </c>
      <c r="K205" s="28">
        <v>98840</v>
      </c>
      <c r="L205" s="28"/>
      <c r="M205" s="28"/>
      <c r="N205" s="28"/>
      <c r="O205" s="14"/>
      <c r="P205" s="14"/>
      <c r="Q205" s="14"/>
      <c r="R205" s="14"/>
      <c r="S205" s="15"/>
      <c r="T205" s="15"/>
      <c r="U205" s="14"/>
      <c r="V205" s="14"/>
      <c r="W205" s="14"/>
    </row>
    <row r="206" spans="1:23" s="10" customFormat="1" ht="26.25" customHeight="1" outlineLevel="2">
      <c r="A206" s="49"/>
      <c r="B206" s="108" t="s">
        <v>262</v>
      </c>
      <c r="C206" s="109"/>
      <c r="D206" s="109"/>
      <c r="E206" s="110"/>
      <c r="F206" s="52">
        <f aca="true" t="shared" si="67" ref="F206:N206">SUBTOTAL(9,F207:F208)</f>
        <v>559019</v>
      </c>
      <c r="G206" s="52">
        <f t="shared" si="67"/>
        <v>559019</v>
      </c>
      <c r="H206" s="52">
        <f t="shared" si="67"/>
        <v>0</v>
      </c>
      <c r="I206" s="52">
        <f t="shared" si="67"/>
        <v>0</v>
      </c>
      <c r="J206" s="52">
        <f t="shared" si="67"/>
        <v>0</v>
      </c>
      <c r="K206" s="52">
        <f t="shared" si="67"/>
        <v>559019</v>
      </c>
      <c r="L206" s="52">
        <f t="shared" si="67"/>
        <v>0</v>
      </c>
      <c r="M206" s="52">
        <f t="shared" si="67"/>
        <v>0</v>
      </c>
      <c r="N206" s="52">
        <f t="shared" si="67"/>
        <v>0</v>
      </c>
      <c r="O206" s="11"/>
      <c r="P206" s="11"/>
      <c r="Q206" s="11"/>
      <c r="R206" s="11"/>
      <c r="S206" s="12"/>
      <c r="T206" s="12"/>
      <c r="U206" s="11"/>
      <c r="V206" s="11"/>
      <c r="W206" s="11"/>
    </row>
    <row r="207" spans="1:23" s="13" customFormat="1" ht="12.75" outlineLevel="3">
      <c r="A207" s="26" t="s">
        <v>10</v>
      </c>
      <c r="B207" s="26" t="s">
        <v>55</v>
      </c>
      <c r="C207" s="27" t="s">
        <v>54</v>
      </c>
      <c r="D207" s="27">
        <v>145</v>
      </c>
      <c r="E207" s="16" t="s">
        <v>311</v>
      </c>
      <c r="F207" s="28">
        <f>G207+M207</f>
        <v>500000</v>
      </c>
      <c r="G207" s="28">
        <f>H207+J207+K207+L207</f>
        <v>500000</v>
      </c>
      <c r="H207" s="28"/>
      <c r="I207" s="28"/>
      <c r="J207" s="28"/>
      <c r="K207" s="28">
        <v>500000</v>
      </c>
      <c r="L207" s="28"/>
      <c r="M207" s="28"/>
      <c r="N207" s="28"/>
      <c r="O207" s="14"/>
      <c r="P207" s="14"/>
      <c r="Q207" s="14"/>
      <c r="R207" s="14"/>
      <c r="S207" s="15"/>
      <c r="T207" s="15"/>
      <c r="U207" s="14"/>
      <c r="V207" s="14"/>
      <c r="W207" s="14"/>
    </row>
    <row r="208" spans="1:23" s="13" customFormat="1" ht="12.75" outlineLevel="3">
      <c r="A208" s="21" t="s">
        <v>10</v>
      </c>
      <c r="B208" s="21" t="s">
        <v>55</v>
      </c>
      <c r="C208" s="22" t="s">
        <v>54</v>
      </c>
      <c r="D208" s="22">
        <v>146</v>
      </c>
      <c r="E208" s="17" t="s">
        <v>307</v>
      </c>
      <c r="F208" s="23">
        <f>G208+M208</f>
        <v>59019</v>
      </c>
      <c r="G208" s="23">
        <f>H208+J208+K208+L208</f>
        <v>59019</v>
      </c>
      <c r="H208" s="23"/>
      <c r="I208" s="23"/>
      <c r="J208" s="23"/>
      <c r="K208" s="23">
        <v>59019</v>
      </c>
      <c r="L208" s="23"/>
      <c r="M208" s="23"/>
      <c r="N208" s="23"/>
      <c r="O208" s="14"/>
      <c r="P208" s="14"/>
      <c r="Q208" s="14"/>
      <c r="R208" s="14"/>
      <c r="S208" s="15"/>
      <c r="T208" s="15"/>
      <c r="U208" s="14"/>
      <c r="V208" s="14"/>
      <c r="W208" s="14"/>
    </row>
    <row r="209" spans="1:23" s="10" customFormat="1" ht="12.75" outlineLevel="2">
      <c r="A209" s="49"/>
      <c r="B209" s="49" t="s">
        <v>261</v>
      </c>
      <c r="C209" s="50"/>
      <c r="D209" s="50"/>
      <c r="E209" s="51"/>
      <c r="F209" s="52">
        <f aca="true" t="shared" si="68" ref="F209:N209">SUBTOTAL(9,F210:F210)</f>
        <v>4000681</v>
      </c>
      <c r="G209" s="52">
        <f t="shared" si="68"/>
        <v>4000681</v>
      </c>
      <c r="H209" s="52">
        <f t="shared" si="68"/>
        <v>0</v>
      </c>
      <c r="I209" s="52">
        <f t="shared" si="68"/>
        <v>0</v>
      </c>
      <c r="J209" s="52">
        <f t="shared" si="68"/>
        <v>0</v>
      </c>
      <c r="K209" s="52">
        <f t="shared" si="68"/>
        <v>4000681</v>
      </c>
      <c r="L209" s="52">
        <f t="shared" si="68"/>
        <v>0</v>
      </c>
      <c r="M209" s="52">
        <f t="shared" si="68"/>
        <v>0</v>
      </c>
      <c r="N209" s="52">
        <f t="shared" si="68"/>
        <v>0</v>
      </c>
      <c r="O209" s="11"/>
      <c r="P209" s="11"/>
      <c r="Q209" s="11"/>
      <c r="R209" s="11"/>
      <c r="S209" s="12"/>
      <c r="T209" s="12"/>
      <c r="U209" s="11"/>
      <c r="V209" s="11"/>
      <c r="W209" s="11"/>
    </row>
    <row r="210" spans="1:23" s="13" customFormat="1" ht="12.75" outlineLevel="3">
      <c r="A210" s="26" t="s">
        <v>10</v>
      </c>
      <c r="B210" s="26" t="s">
        <v>83</v>
      </c>
      <c r="C210" s="27" t="s">
        <v>77</v>
      </c>
      <c r="D210" s="27">
        <v>147</v>
      </c>
      <c r="E210" s="16" t="s">
        <v>84</v>
      </c>
      <c r="F210" s="28">
        <f>G210+M210</f>
        <v>4000681</v>
      </c>
      <c r="G210" s="28">
        <f>H210+J210+K210+L210</f>
        <v>4000681</v>
      </c>
      <c r="H210" s="28"/>
      <c r="I210" s="28"/>
      <c r="J210" s="28"/>
      <c r="K210" s="28">
        <v>4000681</v>
      </c>
      <c r="L210" s="28"/>
      <c r="M210" s="28"/>
      <c r="N210" s="28"/>
      <c r="O210" s="14"/>
      <c r="P210" s="14"/>
      <c r="Q210" s="14"/>
      <c r="R210" s="14"/>
      <c r="S210" s="15"/>
      <c r="T210" s="15"/>
      <c r="U210" s="14"/>
      <c r="V210" s="14"/>
      <c r="W210" s="14"/>
    </row>
    <row r="211" spans="1:23" s="10" customFormat="1" ht="12.75" outlineLevel="2">
      <c r="A211" s="49"/>
      <c r="B211" s="49" t="s">
        <v>260</v>
      </c>
      <c r="C211" s="50"/>
      <c r="D211" s="50"/>
      <c r="E211" s="51"/>
      <c r="F211" s="52">
        <f aca="true" t="shared" si="69" ref="F211:N211">SUBTOTAL(9,F212:F214)</f>
        <v>1526911</v>
      </c>
      <c r="G211" s="52">
        <f t="shared" si="69"/>
        <v>1501911</v>
      </c>
      <c r="H211" s="52">
        <f t="shared" si="69"/>
        <v>1084239</v>
      </c>
      <c r="I211" s="52">
        <f t="shared" si="69"/>
        <v>1002004</v>
      </c>
      <c r="J211" s="52">
        <f t="shared" si="69"/>
        <v>218212</v>
      </c>
      <c r="K211" s="52">
        <f t="shared" si="69"/>
        <v>199460</v>
      </c>
      <c r="L211" s="52">
        <f t="shared" si="69"/>
        <v>0</v>
      </c>
      <c r="M211" s="54">
        <f t="shared" si="69"/>
        <v>25000</v>
      </c>
      <c r="N211" s="54">
        <f t="shared" si="69"/>
        <v>25000</v>
      </c>
      <c r="O211" s="11"/>
      <c r="P211" s="11"/>
      <c r="Q211" s="11"/>
      <c r="R211" s="11"/>
      <c r="S211" s="12"/>
      <c r="T211" s="12"/>
      <c r="U211" s="11"/>
      <c r="V211" s="11"/>
      <c r="W211" s="11"/>
    </row>
    <row r="212" spans="1:23" s="13" customFormat="1" ht="12.75" outlineLevel="3">
      <c r="A212" s="26" t="s">
        <v>10</v>
      </c>
      <c r="B212" s="26" t="s">
        <v>56</v>
      </c>
      <c r="C212" s="27" t="s">
        <v>54</v>
      </c>
      <c r="D212" s="27">
        <v>148</v>
      </c>
      <c r="E212" s="16" t="s">
        <v>209</v>
      </c>
      <c r="F212" s="28">
        <f>G212+M212</f>
        <v>841728</v>
      </c>
      <c r="G212" s="28">
        <f>H212+J212+K212+L212</f>
        <v>841728</v>
      </c>
      <c r="H212" s="28">
        <v>576066</v>
      </c>
      <c r="I212" s="28">
        <v>533642</v>
      </c>
      <c r="J212" s="28">
        <v>115662</v>
      </c>
      <c r="K212" s="28">
        <v>150000</v>
      </c>
      <c r="L212" s="28"/>
      <c r="M212" s="44"/>
      <c r="N212" s="44"/>
      <c r="O212" s="14"/>
      <c r="P212" s="14"/>
      <c r="Q212" s="14"/>
      <c r="R212" s="14"/>
      <c r="S212" s="15"/>
      <c r="T212" s="15"/>
      <c r="U212" s="14"/>
      <c r="V212" s="14"/>
      <c r="W212" s="14"/>
    </row>
    <row r="213" spans="1:23" s="13" customFormat="1" ht="12.75" outlineLevel="3">
      <c r="A213" s="21" t="s">
        <v>10</v>
      </c>
      <c r="B213" s="21" t="s">
        <v>56</v>
      </c>
      <c r="C213" s="22" t="s">
        <v>54</v>
      </c>
      <c r="D213" s="22">
        <v>149</v>
      </c>
      <c r="E213" s="17" t="s">
        <v>308</v>
      </c>
      <c r="F213" s="23">
        <f>G213+M213</f>
        <v>660183</v>
      </c>
      <c r="G213" s="23">
        <f>H213+J213+K213+L213</f>
        <v>660183</v>
      </c>
      <c r="H213" s="23">
        <v>508173</v>
      </c>
      <c r="I213" s="23">
        <v>468362</v>
      </c>
      <c r="J213" s="23">
        <v>102550</v>
      </c>
      <c r="K213" s="23">
        <v>49460</v>
      </c>
      <c r="L213" s="23"/>
      <c r="M213" s="24"/>
      <c r="N213" s="24"/>
      <c r="O213" s="14"/>
      <c r="P213" s="14"/>
      <c r="Q213" s="14"/>
      <c r="R213" s="14"/>
      <c r="S213" s="15"/>
      <c r="T213" s="15"/>
      <c r="U213" s="14"/>
      <c r="V213" s="14"/>
      <c r="W213" s="14"/>
    </row>
    <row r="214" spans="1:23" s="13" customFormat="1" ht="12.75" outlineLevel="3">
      <c r="A214" s="21" t="s">
        <v>10</v>
      </c>
      <c r="B214" s="21" t="s">
        <v>56</v>
      </c>
      <c r="C214" s="22" t="s">
        <v>54</v>
      </c>
      <c r="D214" s="22">
        <v>150</v>
      </c>
      <c r="E214" s="17" t="s">
        <v>189</v>
      </c>
      <c r="F214" s="23">
        <f>G214+M214</f>
        <v>25000</v>
      </c>
      <c r="G214" s="23">
        <f>H214+J214+K214+L214</f>
        <v>0</v>
      </c>
      <c r="H214" s="23"/>
      <c r="I214" s="23"/>
      <c r="J214" s="23"/>
      <c r="K214" s="23"/>
      <c r="L214" s="23"/>
      <c r="M214" s="23">
        <v>25000</v>
      </c>
      <c r="N214" s="23">
        <v>25000</v>
      </c>
      <c r="O214" s="14"/>
      <c r="P214" s="14"/>
      <c r="Q214" s="14"/>
      <c r="R214" s="14"/>
      <c r="S214" s="15"/>
      <c r="T214" s="15"/>
      <c r="U214" s="14"/>
      <c r="V214" s="14"/>
      <c r="W214" s="14"/>
    </row>
    <row r="215" spans="1:23" s="10" customFormat="1" ht="26.25" customHeight="1" outlineLevel="2">
      <c r="A215" s="49"/>
      <c r="B215" s="99" t="s">
        <v>259</v>
      </c>
      <c r="C215" s="100"/>
      <c r="D215" s="100"/>
      <c r="E215" s="101"/>
      <c r="F215" s="52">
        <f aca="true" t="shared" si="70" ref="F215:N215">SUBTOTAL(9,F216:F216)</f>
        <v>60000</v>
      </c>
      <c r="G215" s="52">
        <f t="shared" si="70"/>
        <v>60000</v>
      </c>
      <c r="H215" s="52">
        <f t="shared" si="70"/>
        <v>0</v>
      </c>
      <c r="I215" s="52">
        <f t="shared" si="70"/>
        <v>0</v>
      </c>
      <c r="J215" s="52">
        <f t="shared" si="70"/>
        <v>0</v>
      </c>
      <c r="K215" s="52">
        <f t="shared" si="70"/>
        <v>60000</v>
      </c>
      <c r="L215" s="52">
        <f t="shared" si="70"/>
        <v>0</v>
      </c>
      <c r="M215" s="52">
        <f t="shared" si="70"/>
        <v>0</v>
      </c>
      <c r="N215" s="52">
        <f t="shared" si="70"/>
        <v>0</v>
      </c>
      <c r="O215" s="11"/>
      <c r="P215" s="11"/>
      <c r="Q215" s="11"/>
      <c r="R215" s="11"/>
      <c r="S215" s="12"/>
      <c r="T215" s="12"/>
      <c r="U215" s="11"/>
      <c r="V215" s="11"/>
      <c r="W215" s="11"/>
    </row>
    <row r="216" spans="1:23" s="13" customFormat="1" ht="12.75" outlineLevel="3">
      <c r="A216" s="26" t="s">
        <v>10</v>
      </c>
      <c r="B216" s="26" t="s">
        <v>57</v>
      </c>
      <c r="C216" s="27" t="s">
        <v>54</v>
      </c>
      <c r="D216" s="27">
        <v>151</v>
      </c>
      <c r="E216" s="16" t="s">
        <v>58</v>
      </c>
      <c r="F216" s="28">
        <f>G216+M216</f>
        <v>60000</v>
      </c>
      <c r="G216" s="28">
        <f>H216+J216+K216+L216</f>
        <v>60000</v>
      </c>
      <c r="H216" s="28"/>
      <c r="I216" s="28"/>
      <c r="J216" s="28"/>
      <c r="K216" s="28">
        <v>60000</v>
      </c>
      <c r="L216" s="28"/>
      <c r="M216" s="28"/>
      <c r="N216" s="28"/>
      <c r="O216" s="14"/>
      <c r="P216" s="14"/>
      <c r="Q216" s="14"/>
      <c r="R216" s="14"/>
      <c r="S216" s="15"/>
      <c r="T216" s="15"/>
      <c r="U216" s="14"/>
      <c r="V216" s="14"/>
      <c r="W216" s="14"/>
    </row>
    <row r="217" spans="1:23" s="10" customFormat="1" ht="12.75" outlineLevel="2">
      <c r="A217" s="49"/>
      <c r="B217" s="49" t="s">
        <v>59</v>
      </c>
      <c r="C217" s="50"/>
      <c r="D217" s="50"/>
      <c r="E217" s="51"/>
      <c r="F217" s="52">
        <f aca="true" t="shared" si="71" ref="F217:N217">SUBTOTAL(9,F218:F218)</f>
        <v>135000</v>
      </c>
      <c r="G217" s="52">
        <f t="shared" si="71"/>
        <v>135000</v>
      </c>
      <c r="H217" s="52">
        <f t="shared" si="71"/>
        <v>0</v>
      </c>
      <c r="I217" s="52">
        <f t="shared" si="71"/>
        <v>0</v>
      </c>
      <c r="J217" s="52">
        <f t="shared" si="71"/>
        <v>0</v>
      </c>
      <c r="K217" s="52">
        <f t="shared" si="71"/>
        <v>135000</v>
      </c>
      <c r="L217" s="52">
        <f t="shared" si="71"/>
        <v>0</v>
      </c>
      <c r="M217" s="52">
        <f t="shared" si="71"/>
        <v>0</v>
      </c>
      <c r="N217" s="52">
        <f t="shared" si="71"/>
        <v>0</v>
      </c>
      <c r="O217" s="11"/>
      <c r="P217" s="11"/>
      <c r="Q217" s="11"/>
      <c r="R217" s="11"/>
      <c r="S217" s="12"/>
      <c r="T217" s="12"/>
      <c r="U217" s="11"/>
      <c r="V217" s="11"/>
      <c r="W217" s="11"/>
    </row>
    <row r="218" spans="1:23" s="13" customFormat="1" ht="12.75" outlineLevel="3">
      <c r="A218" s="26" t="s">
        <v>10</v>
      </c>
      <c r="B218" s="26" t="s">
        <v>59</v>
      </c>
      <c r="C218" s="27" t="s">
        <v>54</v>
      </c>
      <c r="D218" s="27">
        <v>152</v>
      </c>
      <c r="E218" s="16" t="s">
        <v>60</v>
      </c>
      <c r="F218" s="28">
        <f>G218+M218</f>
        <v>135000</v>
      </c>
      <c r="G218" s="28">
        <f>H218+J218+K218+L218</f>
        <v>135000</v>
      </c>
      <c r="H218" s="28"/>
      <c r="I218" s="28"/>
      <c r="J218" s="28"/>
      <c r="K218" s="28">
        <v>135000</v>
      </c>
      <c r="L218" s="28"/>
      <c r="M218" s="28"/>
      <c r="N218" s="28"/>
      <c r="O218" s="14"/>
      <c r="P218" s="14"/>
      <c r="Q218" s="14"/>
      <c r="R218" s="14"/>
      <c r="S218" s="15"/>
      <c r="T218" s="15"/>
      <c r="U218" s="14"/>
      <c r="V218" s="14"/>
      <c r="W218" s="14"/>
    </row>
    <row r="219" spans="1:23" s="10" customFormat="1" ht="12.75" outlineLevel="2">
      <c r="A219" s="49"/>
      <c r="B219" s="49" t="s">
        <v>258</v>
      </c>
      <c r="C219" s="50"/>
      <c r="D219" s="50"/>
      <c r="E219" s="51"/>
      <c r="F219" s="52">
        <f aca="true" t="shared" si="72" ref="F219:N219">SUBTOTAL(9,F220:F225)</f>
        <v>504000</v>
      </c>
      <c r="G219" s="52">
        <f t="shared" si="72"/>
        <v>504000</v>
      </c>
      <c r="H219" s="52">
        <f t="shared" si="72"/>
        <v>0</v>
      </c>
      <c r="I219" s="52">
        <f t="shared" si="72"/>
        <v>0</v>
      </c>
      <c r="J219" s="52">
        <f t="shared" si="72"/>
        <v>0</v>
      </c>
      <c r="K219" s="52">
        <f t="shared" si="72"/>
        <v>274000</v>
      </c>
      <c r="L219" s="52">
        <f t="shared" si="72"/>
        <v>230000</v>
      </c>
      <c r="M219" s="52">
        <f t="shared" si="72"/>
        <v>0</v>
      </c>
      <c r="N219" s="52">
        <f t="shared" si="72"/>
        <v>0</v>
      </c>
      <c r="O219" s="11"/>
      <c r="P219" s="11"/>
      <c r="Q219" s="11"/>
      <c r="R219" s="11"/>
      <c r="S219" s="12"/>
      <c r="T219" s="12"/>
      <c r="U219" s="11"/>
      <c r="V219" s="11"/>
      <c r="W219" s="11"/>
    </row>
    <row r="220" spans="1:23" s="13" customFormat="1" ht="12.75" outlineLevel="3">
      <c r="A220" s="26" t="s">
        <v>10</v>
      </c>
      <c r="B220" s="26" t="s">
        <v>61</v>
      </c>
      <c r="C220" s="27" t="s">
        <v>117</v>
      </c>
      <c r="D220" s="27">
        <v>153</v>
      </c>
      <c r="E220" s="16" t="s">
        <v>122</v>
      </c>
      <c r="F220" s="28">
        <f aca="true" t="shared" si="73" ref="F220:F225">G220+M220</f>
        <v>25000</v>
      </c>
      <c r="G220" s="28">
        <f aca="true" t="shared" si="74" ref="G220:G225">H220+J220+K220+L220</f>
        <v>25000</v>
      </c>
      <c r="H220" s="28"/>
      <c r="I220" s="28"/>
      <c r="J220" s="28"/>
      <c r="K220" s="28"/>
      <c r="L220" s="28">
        <v>25000</v>
      </c>
      <c r="M220" s="28"/>
      <c r="N220" s="28"/>
      <c r="O220" s="14"/>
      <c r="P220" s="14"/>
      <c r="Q220" s="14"/>
      <c r="R220" s="14"/>
      <c r="S220" s="15"/>
      <c r="T220" s="15"/>
      <c r="U220" s="14"/>
      <c r="V220" s="14"/>
      <c r="W220" s="14"/>
    </row>
    <row r="221" spans="1:23" s="13" customFormat="1" ht="12.75" outlineLevel="3">
      <c r="A221" s="21" t="s">
        <v>10</v>
      </c>
      <c r="B221" s="21" t="s">
        <v>61</v>
      </c>
      <c r="C221" s="22" t="s">
        <v>117</v>
      </c>
      <c r="D221" s="22">
        <v>154</v>
      </c>
      <c r="E221" s="17" t="s">
        <v>449</v>
      </c>
      <c r="F221" s="23">
        <f t="shared" si="73"/>
        <v>95000</v>
      </c>
      <c r="G221" s="23">
        <f t="shared" si="74"/>
        <v>95000</v>
      </c>
      <c r="H221" s="23"/>
      <c r="I221" s="23"/>
      <c r="J221" s="23"/>
      <c r="K221" s="23"/>
      <c r="L221" s="23">
        <v>95000</v>
      </c>
      <c r="M221" s="23"/>
      <c r="N221" s="23"/>
      <c r="O221" s="14"/>
      <c r="P221" s="14"/>
      <c r="Q221" s="14"/>
      <c r="R221" s="14"/>
      <c r="S221" s="15"/>
      <c r="T221" s="15"/>
      <c r="U221" s="14"/>
      <c r="V221" s="14"/>
      <c r="W221" s="14"/>
    </row>
    <row r="222" spans="1:23" s="13" customFormat="1" ht="12.75" outlineLevel="3">
      <c r="A222" s="21" t="s">
        <v>10</v>
      </c>
      <c r="B222" s="21" t="s">
        <v>61</v>
      </c>
      <c r="C222" s="22" t="s">
        <v>117</v>
      </c>
      <c r="D222" s="22">
        <v>155</v>
      </c>
      <c r="E222" s="17" t="s">
        <v>123</v>
      </c>
      <c r="F222" s="23">
        <f t="shared" si="73"/>
        <v>60000</v>
      </c>
      <c r="G222" s="23">
        <f t="shared" si="74"/>
        <v>60000</v>
      </c>
      <c r="H222" s="23"/>
      <c r="I222" s="23"/>
      <c r="J222" s="23"/>
      <c r="K222" s="23"/>
      <c r="L222" s="23">
        <v>60000</v>
      </c>
      <c r="M222" s="23"/>
      <c r="N222" s="23"/>
      <c r="O222" s="14"/>
      <c r="P222" s="14"/>
      <c r="Q222" s="14"/>
      <c r="R222" s="14"/>
      <c r="S222" s="15"/>
      <c r="T222" s="15"/>
      <c r="U222" s="14"/>
      <c r="V222" s="14"/>
      <c r="W222" s="14"/>
    </row>
    <row r="223" spans="1:23" s="13" customFormat="1" ht="12.75" outlineLevel="3">
      <c r="A223" s="21" t="s">
        <v>10</v>
      </c>
      <c r="B223" s="21" t="s">
        <v>61</v>
      </c>
      <c r="C223" s="22" t="s">
        <v>117</v>
      </c>
      <c r="D223" s="22">
        <v>156</v>
      </c>
      <c r="E223" s="17" t="s">
        <v>441</v>
      </c>
      <c r="F223" s="23">
        <f t="shared" si="73"/>
        <v>50000</v>
      </c>
      <c r="G223" s="23">
        <f t="shared" si="74"/>
        <v>50000</v>
      </c>
      <c r="H223" s="23"/>
      <c r="I223" s="23"/>
      <c r="J223" s="23"/>
      <c r="K223" s="23"/>
      <c r="L223" s="23">
        <v>50000</v>
      </c>
      <c r="M223" s="23"/>
      <c r="N223" s="23"/>
      <c r="O223" s="14"/>
      <c r="P223" s="14"/>
      <c r="Q223" s="14"/>
      <c r="R223" s="14"/>
      <c r="S223" s="15"/>
      <c r="T223" s="15"/>
      <c r="U223" s="14"/>
      <c r="V223" s="14"/>
      <c r="W223" s="14"/>
    </row>
    <row r="224" spans="1:23" s="13" customFormat="1" ht="12.75" outlineLevel="3">
      <c r="A224" s="21" t="s">
        <v>10</v>
      </c>
      <c r="B224" s="21" t="s">
        <v>61</v>
      </c>
      <c r="C224" s="22" t="s">
        <v>54</v>
      </c>
      <c r="D224" s="22">
        <v>157</v>
      </c>
      <c r="E224" s="17" t="s">
        <v>62</v>
      </c>
      <c r="F224" s="23">
        <f t="shared" si="73"/>
        <v>194000</v>
      </c>
      <c r="G224" s="23">
        <f t="shared" si="74"/>
        <v>194000</v>
      </c>
      <c r="H224" s="23"/>
      <c r="I224" s="23"/>
      <c r="J224" s="23"/>
      <c r="K224" s="23">
        <v>194000</v>
      </c>
      <c r="L224" s="23"/>
      <c r="M224" s="23"/>
      <c r="N224" s="23"/>
      <c r="O224" s="14"/>
      <c r="P224" s="14"/>
      <c r="Q224" s="14"/>
      <c r="R224" s="14"/>
      <c r="S224" s="15"/>
      <c r="T224" s="15"/>
      <c r="U224" s="14"/>
      <c r="V224" s="14"/>
      <c r="W224" s="14"/>
    </row>
    <row r="225" spans="1:23" s="13" customFormat="1" ht="25.5" outlineLevel="3">
      <c r="A225" s="21" t="s">
        <v>10</v>
      </c>
      <c r="B225" s="21" t="s">
        <v>61</v>
      </c>
      <c r="C225" s="22" t="s">
        <v>117</v>
      </c>
      <c r="D225" s="22">
        <v>158</v>
      </c>
      <c r="E225" s="17" t="s">
        <v>443</v>
      </c>
      <c r="F225" s="23">
        <f t="shared" si="73"/>
        <v>80000</v>
      </c>
      <c r="G225" s="23">
        <f t="shared" si="74"/>
        <v>80000</v>
      </c>
      <c r="H225" s="23"/>
      <c r="I225" s="23"/>
      <c r="J225" s="23"/>
      <c r="K225" s="23">
        <v>80000</v>
      </c>
      <c r="L225" s="23"/>
      <c r="M225" s="23"/>
      <c r="N225" s="23"/>
      <c r="O225" s="14"/>
      <c r="P225" s="14"/>
      <c r="Q225" s="14"/>
      <c r="R225" s="14"/>
      <c r="S225" s="15"/>
      <c r="T225" s="15"/>
      <c r="U225" s="14"/>
      <c r="V225" s="14"/>
      <c r="W225" s="14"/>
    </row>
    <row r="226" spans="1:23" s="7" customFormat="1" ht="13.5" outlineLevel="1" thickBot="1">
      <c r="A226" s="42" t="s">
        <v>223</v>
      </c>
      <c r="B226" s="42"/>
      <c r="C226" s="75"/>
      <c r="D226" s="35"/>
      <c r="E226" s="36"/>
      <c r="F226" s="37">
        <f aca="true" t="shared" si="75" ref="F226:N226">SUBTOTAL(9,F228:F228)</f>
        <v>318000</v>
      </c>
      <c r="G226" s="37">
        <f t="shared" si="75"/>
        <v>318000</v>
      </c>
      <c r="H226" s="37">
        <f t="shared" si="75"/>
        <v>210600</v>
      </c>
      <c r="I226" s="37">
        <f t="shared" si="75"/>
        <v>195000</v>
      </c>
      <c r="J226" s="37">
        <f t="shared" si="75"/>
        <v>43047</v>
      </c>
      <c r="K226" s="37">
        <f t="shared" si="75"/>
        <v>64353</v>
      </c>
      <c r="L226" s="37">
        <f t="shared" si="75"/>
        <v>0</v>
      </c>
      <c r="M226" s="37">
        <f t="shared" si="75"/>
        <v>0</v>
      </c>
      <c r="N226" s="37">
        <f t="shared" si="75"/>
        <v>0</v>
      </c>
      <c r="O226" s="8"/>
      <c r="P226" s="8"/>
      <c r="Q226" s="8"/>
      <c r="R226" s="8"/>
      <c r="S226" s="9"/>
      <c r="T226" s="9"/>
      <c r="U226" s="8"/>
      <c r="V226" s="8"/>
      <c r="W226" s="8"/>
    </row>
    <row r="227" spans="1:23" s="10" customFormat="1" ht="12.75" outlineLevel="2">
      <c r="A227" s="53"/>
      <c r="B227" s="53" t="s">
        <v>257</v>
      </c>
      <c r="C227" s="81"/>
      <c r="D227" s="46"/>
      <c r="E227" s="47"/>
      <c r="F227" s="48">
        <f aca="true" t="shared" si="76" ref="F227:N227">SUBTOTAL(9,F228:F228)</f>
        <v>318000</v>
      </c>
      <c r="G227" s="48">
        <f t="shared" si="76"/>
        <v>318000</v>
      </c>
      <c r="H227" s="48">
        <f t="shared" si="76"/>
        <v>210600</v>
      </c>
      <c r="I227" s="48">
        <f t="shared" si="76"/>
        <v>195000</v>
      </c>
      <c r="J227" s="48">
        <f t="shared" si="76"/>
        <v>43047</v>
      </c>
      <c r="K227" s="48">
        <f t="shared" si="76"/>
        <v>64353</v>
      </c>
      <c r="L227" s="48">
        <f t="shared" si="76"/>
        <v>0</v>
      </c>
      <c r="M227" s="48">
        <f t="shared" si="76"/>
        <v>0</v>
      </c>
      <c r="N227" s="48">
        <f t="shared" si="76"/>
        <v>0</v>
      </c>
      <c r="O227" s="11"/>
      <c r="P227" s="11"/>
      <c r="Q227" s="11"/>
      <c r="R227" s="11"/>
      <c r="S227" s="12"/>
      <c r="T227" s="12"/>
      <c r="U227" s="11"/>
      <c r="V227" s="11"/>
      <c r="W227" s="11"/>
    </row>
    <row r="228" spans="1:23" s="13" customFormat="1" ht="12.75" outlineLevel="3">
      <c r="A228" s="26" t="s">
        <v>33</v>
      </c>
      <c r="B228" s="26" t="s">
        <v>34</v>
      </c>
      <c r="C228" s="71" t="s">
        <v>375</v>
      </c>
      <c r="D228" s="27">
        <v>159</v>
      </c>
      <c r="E228" s="16" t="s">
        <v>35</v>
      </c>
      <c r="F228" s="28">
        <f>G228+M228</f>
        <v>318000</v>
      </c>
      <c r="G228" s="28">
        <f>H228+J228+K228+L228</f>
        <v>318000</v>
      </c>
      <c r="H228" s="28">
        <v>210600</v>
      </c>
      <c r="I228" s="28">
        <v>195000</v>
      </c>
      <c r="J228" s="28">
        <v>43047</v>
      </c>
      <c r="K228" s="28">
        <v>64353</v>
      </c>
      <c r="L228" s="28"/>
      <c r="M228" s="28"/>
      <c r="N228" s="28"/>
      <c r="O228" s="14"/>
      <c r="P228" s="14"/>
      <c r="Q228" s="14"/>
      <c r="R228" s="14"/>
      <c r="S228" s="15"/>
      <c r="T228" s="15"/>
      <c r="U228" s="14"/>
      <c r="V228" s="14"/>
      <c r="W228" s="14"/>
    </row>
    <row r="229" spans="1:23" s="7" customFormat="1" ht="13.5" outlineLevel="1" thickBot="1">
      <c r="A229" s="42" t="s">
        <v>222</v>
      </c>
      <c r="B229" s="42"/>
      <c r="C229" s="75"/>
      <c r="D229" s="35"/>
      <c r="E229" s="36"/>
      <c r="F229" s="37">
        <f aca="true" t="shared" si="77" ref="F229:N229">SUBTOTAL(9,F231:F245)</f>
        <v>602581</v>
      </c>
      <c r="G229" s="37">
        <f t="shared" si="77"/>
        <v>602581</v>
      </c>
      <c r="H229" s="37">
        <f t="shared" si="77"/>
        <v>341350</v>
      </c>
      <c r="I229" s="37">
        <f t="shared" si="77"/>
        <v>316050</v>
      </c>
      <c r="J229" s="37">
        <f t="shared" si="77"/>
        <v>69351</v>
      </c>
      <c r="K229" s="37">
        <f t="shared" si="77"/>
        <v>151880</v>
      </c>
      <c r="L229" s="37">
        <f t="shared" si="77"/>
        <v>40000</v>
      </c>
      <c r="M229" s="37">
        <f t="shared" si="77"/>
        <v>0</v>
      </c>
      <c r="N229" s="37">
        <f t="shared" si="77"/>
        <v>0</v>
      </c>
      <c r="O229" s="8"/>
      <c r="P229" s="8"/>
      <c r="Q229" s="8"/>
      <c r="R229" s="8"/>
      <c r="S229" s="9"/>
      <c r="T229" s="9"/>
      <c r="U229" s="8"/>
      <c r="V229" s="8"/>
      <c r="W229" s="8"/>
    </row>
    <row r="230" spans="1:23" s="10" customFormat="1" ht="12.75" outlineLevel="2">
      <c r="A230" s="53"/>
      <c r="B230" s="53" t="s">
        <v>256</v>
      </c>
      <c r="C230" s="81"/>
      <c r="D230" s="46"/>
      <c r="E230" s="47"/>
      <c r="F230" s="48">
        <f aca="true" t="shared" si="78" ref="F230:N230">SUBTOTAL(9,F231:F238)</f>
        <v>471000</v>
      </c>
      <c r="G230" s="48">
        <f t="shared" si="78"/>
        <v>471000</v>
      </c>
      <c r="H230" s="48">
        <f t="shared" si="78"/>
        <v>330026</v>
      </c>
      <c r="I230" s="48">
        <f t="shared" si="78"/>
        <v>306000</v>
      </c>
      <c r="J230" s="48">
        <f t="shared" si="78"/>
        <v>67094</v>
      </c>
      <c r="K230" s="48">
        <f t="shared" si="78"/>
        <v>33880</v>
      </c>
      <c r="L230" s="48">
        <f t="shared" si="78"/>
        <v>40000</v>
      </c>
      <c r="M230" s="48">
        <f t="shared" si="78"/>
        <v>0</v>
      </c>
      <c r="N230" s="48">
        <f t="shared" si="78"/>
        <v>0</v>
      </c>
      <c r="O230" s="11"/>
      <c r="P230" s="11"/>
      <c r="Q230" s="11"/>
      <c r="R230" s="11"/>
      <c r="S230" s="12"/>
      <c r="T230" s="12"/>
      <c r="U230" s="11"/>
      <c r="V230" s="11"/>
      <c r="W230" s="11"/>
    </row>
    <row r="231" spans="1:23" s="13" customFormat="1" ht="12.75" outlineLevel="3">
      <c r="A231" s="26" t="s">
        <v>36</v>
      </c>
      <c r="B231" s="26" t="s">
        <v>37</v>
      </c>
      <c r="C231" s="71" t="s">
        <v>342</v>
      </c>
      <c r="D231" s="27">
        <v>160</v>
      </c>
      <c r="E231" s="16" t="s">
        <v>406</v>
      </c>
      <c r="F231" s="28">
        <f aca="true" t="shared" si="79" ref="F231:F238">G231+M231</f>
        <v>69099</v>
      </c>
      <c r="G231" s="28">
        <f aca="true" t="shared" si="80" ref="G231:G238">H231+J231+K231+L231</f>
        <v>69099</v>
      </c>
      <c r="H231" s="28">
        <v>54100</v>
      </c>
      <c r="I231" s="28">
        <v>50000</v>
      </c>
      <c r="J231" s="28">
        <v>10999</v>
      </c>
      <c r="K231" s="28">
        <v>4000</v>
      </c>
      <c r="L231" s="28"/>
      <c r="M231" s="28"/>
      <c r="N231" s="28"/>
      <c r="O231" s="14"/>
      <c r="P231" s="14"/>
      <c r="Q231" s="14"/>
      <c r="R231" s="14"/>
      <c r="S231" s="15"/>
      <c r="T231" s="15"/>
      <c r="U231" s="14"/>
      <c r="V231" s="14"/>
      <c r="W231" s="14"/>
    </row>
    <row r="232" spans="1:23" s="13" customFormat="1" ht="12.75" outlineLevel="3">
      <c r="A232" s="21" t="s">
        <v>36</v>
      </c>
      <c r="B232" s="21" t="s">
        <v>37</v>
      </c>
      <c r="C232" s="65" t="s">
        <v>345</v>
      </c>
      <c r="D232" s="22">
        <v>161</v>
      </c>
      <c r="E232" s="17" t="s">
        <v>407</v>
      </c>
      <c r="F232" s="23">
        <f t="shared" si="79"/>
        <v>46965</v>
      </c>
      <c r="G232" s="23">
        <f t="shared" si="80"/>
        <v>46965</v>
      </c>
      <c r="H232" s="23">
        <v>35706</v>
      </c>
      <c r="I232" s="23">
        <v>33000</v>
      </c>
      <c r="J232" s="23">
        <v>7259</v>
      </c>
      <c r="K232" s="23">
        <v>4000</v>
      </c>
      <c r="L232" s="23"/>
      <c r="M232" s="23"/>
      <c r="N232" s="23"/>
      <c r="O232" s="14"/>
      <c r="P232" s="14"/>
      <c r="Q232" s="14"/>
      <c r="R232" s="14"/>
      <c r="S232" s="15"/>
      <c r="T232" s="15"/>
      <c r="U232" s="14"/>
      <c r="V232" s="14"/>
      <c r="W232" s="14"/>
    </row>
    <row r="233" spans="1:23" s="13" customFormat="1" ht="25.5" outlineLevel="3">
      <c r="A233" s="21" t="s">
        <v>36</v>
      </c>
      <c r="B233" s="21" t="s">
        <v>37</v>
      </c>
      <c r="C233" s="65" t="s">
        <v>50</v>
      </c>
      <c r="D233" s="22">
        <v>162</v>
      </c>
      <c r="E233" s="17" t="s">
        <v>408</v>
      </c>
      <c r="F233" s="23">
        <f t="shared" si="79"/>
        <v>40000</v>
      </c>
      <c r="G233" s="23">
        <f t="shared" si="80"/>
        <v>40000</v>
      </c>
      <c r="H233" s="23"/>
      <c r="I233" s="23"/>
      <c r="J233" s="23"/>
      <c r="K233" s="23"/>
      <c r="L233" s="23">
        <v>40000</v>
      </c>
      <c r="M233" s="23"/>
      <c r="N233" s="23"/>
      <c r="O233" s="14"/>
      <c r="P233" s="14"/>
      <c r="Q233" s="14"/>
      <c r="R233" s="14"/>
      <c r="S233" s="15"/>
      <c r="T233" s="15"/>
      <c r="U233" s="14"/>
      <c r="V233" s="14"/>
      <c r="W233" s="14"/>
    </row>
    <row r="234" spans="1:23" s="13" customFormat="1" ht="12.75" outlineLevel="3">
      <c r="A234" s="21" t="s">
        <v>36</v>
      </c>
      <c r="B234" s="21" t="s">
        <v>37</v>
      </c>
      <c r="C234" s="65" t="s">
        <v>349</v>
      </c>
      <c r="D234" s="22">
        <v>163</v>
      </c>
      <c r="E234" s="17" t="s">
        <v>409</v>
      </c>
      <c r="F234" s="23">
        <f t="shared" si="79"/>
        <v>69099</v>
      </c>
      <c r="G234" s="23">
        <f t="shared" si="80"/>
        <v>69099</v>
      </c>
      <c r="H234" s="23">
        <v>54100</v>
      </c>
      <c r="I234" s="23">
        <v>50000</v>
      </c>
      <c r="J234" s="23">
        <v>10999</v>
      </c>
      <c r="K234" s="23">
        <v>4000</v>
      </c>
      <c r="L234" s="23"/>
      <c r="M234" s="23"/>
      <c r="N234" s="23"/>
      <c r="O234" s="14"/>
      <c r="P234" s="14"/>
      <c r="Q234" s="14"/>
      <c r="R234" s="14"/>
      <c r="S234" s="15"/>
      <c r="T234" s="15"/>
      <c r="U234" s="14"/>
      <c r="V234" s="14"/>
      <c r="W234" s="14"/>
    </row>
    <row r="235" spans="1:23" s="13" customFormat="1" ht="12.75" outlineLevel="3">
      <c r="A235" s="21" t="s">
        <v>36</v>
      </c>
      <c r="B235" s="21" t="s">
        <v>37</v>
      </c>
      <c r="C235" s="65" t="s">
        <v>350</v>
      </c>
      <c r="D235" s="22">
        <v>164</v>
      </c>
      <c r="E235" s="17" t="s">
        <v>410</v>
      </c>
      <c r="F235" s="23">
        <f t="shared" si="79"/>
        <v>69099</v>
      </c>
      <c r="G235" s="23">
        <f t="shared" si="80"/>
        <v>69099</v>
      </c>
      <c r="H235" s="23">
        <v>54100</v>
      </c>
      <c r="I235" s="23">
        <v>50000</v>
      </c>
      <c r="J235" s="23">
        <v>10999</v>
      </c>
      <c r="K235" s="23">
        <v>4000</v>
      </c>
      <c r="L235" s="23"/>
      <c r="M235" s="23"/>
      <c r="N235" s="23"/>
      <c r="O235" s="14"/>
      <c r="P235" s="14"/>
      <c r="Q235" s="14"/>
      <c r="R235" s="14"/>
      <c r="S235" s="15"/>
      <c r="T235" s="15"/>
      <c r="U235" s="14"/>
      <c r="V235" s="14"/>
      <c r="W235" s="14"/>
    </row>
    <row r="236" spans="1:23" s="13" customFormat="1" ht="12.75" outlineLevel="3">
      <c r="A236" s="21" t="s">
        <v>36</v>
      </c>
      <c r="B236" s="21" t="s">
        <v>37</v>
      </c>
      <c r="C236" s="65" t="s">
        <v>352</v>
      </c>
      <c r="D236" s="22">
        <v>165</v>
      </c>
      <c r="E236" s="17" t="s">
        <v>411</v>
      </c>
      <c r="F236" s="23">
        <f t="shared" si="79"/>
        <v>82118</v>
      </c>
      <c r="G236" s="23">
        <f t="shared" si="80"/>
        <v>82118</v>
      </c>
      <c r="H236" s="23">
        <v>64920</v>
      </c>
      <c r="I236" s="23">
        <v>60000</v>
      </c>
      <c r="J236" s="23">
        <v>13198</v>
      </c>
      <c r="K236" s="23">
        <v>4000</v>
      </c>
      <c r="L236" s="23"/>
      <c r="M236" s="23"/>
      <c r="N236" s="23"/>
      <c r="O236" s="14"/>
      <c r="P236" s="14"/>
      <c r="Q236" s="14"/>
      <c r="R236" s="14"/>
      <c r="S236" s="15"/>
      <c r="T236" s="15"/>
      <c r="U236" s="14"/>
      <c r="V236" s="14"/>
      <c r="W236" s="14"/>
    </row>
    <row r="237" spans="1:23" s="13" customFormat="1" ht="12.75" outlineLevel="3">
      <c r="A237" s="21" t="s">
        <v>36</v>
      </c>
      <c r="B237" s="21" t="s">
        <v>37</v>
      </c>
      <c r="C237" s="65" t="s">
        <v>353</v>
      </c>
      <c r="D237" s="22">
        <v>166</v>
      </c>
      <c r="E237" s="17" t="s">
        <v>412</v>
      </c>
      <c r="F237" s="23">
        <f t="shared" si="79"/>
        <v>69099</v>
      </c>
      <c r="G237" s="23">
        <f t="shared" si="80"/>
        <v>69099</v>
      </c>
      <c r="H237" s="23">
        <v>54100</v>
      </c>
      <c r="I237" s="23">
        <v>50000</v>
      </c>
      <c r="J237" s="23">
        <v>10999</v>
      </c>
      <c r="K237" s="23">
        <v>4000</v>
      </c>
      <c r="L237" s="23"/>
      <c r="M237" s="23"/>
      <c r="N237" s="23"/>
      <c r="O237" s="14"/>
      <c r="P237" s="14"/>
      <c r="Q237" s="14"/>
      <c r="R237" s="14"/>
      <c r="S237" s="15"/>
      <c r="T237" s="15"/>
      <c r="U237" s="14"/>
      <c r="V237" s="14"/>
      <c r="W237" s="14"/>
    </row>
    <row r="238" spans="1:23" s="13" customFormat="1" ht="25.5" outlineLevel="3">
      <c r="A238" s="21" t="s">
        <v>36</v>
      </c>
      <c r="B238" s="21" t="s">
        <v>37</v>
      </c>
      <c r="C238" s="65" t="s">
        <v>50</v>
      </c>
      <c r="D238" s="22">
        <v>167</v>
      </c>
      <c r="E238" s="17" t="s">
        <v>413</v>
      </c>
      <c r="F238" s="23">
        <f t="shared" si="79"/>
        <v>25521</v>
      </c>
      <c r="G238" s="23">
        <f t="shared" si="80"/>
        <v>25521</v>
      </c>
      <c r="H238" s="23">
        <v>13000</v>
      </c>
      <c r="I238" s="23">
        <v>13000</v>
      </c>
      <c r="J238" s="23">
        <v>2641</v>
      </c>
      <c r="K238" s="23">
        <v>9880</v>
      </c>
      <c r="L238" s="23"/>
      <c r="M238" s="23"/>
      <c r="N238" s="23"/>
      <c r="O238" s="14"/>
      <c r="P238" s="14"/>
      <c r="Q238" s="14"/>
      <c r="R238" s="14"/>
      <c r="S238" s="15"/>
      <c r="T238" s="15"/>
      <c r="U238" s="14"/>
      <c r="V238" s="14"/>
      <c r="W238" s="14"/>
    </row>
    <row r="239" spans="1:23" s="10" customFormat="1" ht="12.75" outlineLevel="2">
      <c r="A239" s="49"/>
      <c r="B239" s="49" t="s">
        <v>255</v>
      </c>
      <c r="C239" s="83"/>
      <c r="D239" s="50"/>
      <c r="E239" s="51"/>
      <c r="F239" s="52">
        <f aca="true" t="shared" si="81" ref="F239:N239">SUBTOTAL(9,F240:F241)</f>
        <v>96581</v>
      </c>
      <c r="G239" s="52">
        <f t="shared" si="81"/>
        <v>96581</v>
      </c>
      <c r="H239" s="52">
        <f t="shared" si="81"/>
        <v>11324</v>
      </c>
      <c r="I239" s="52">
        <f t="shared" si="81"/>
        <v>10050</v>
      </c>
      <c r="J239" s="52">
        <f t="shared" si="81"/>
        <v>2257</v>
      </c>
      <c r="K239" s="52">
        <f t="shared" si="81"/>
        <v>83000</v>
      </c>
      <c r="L239" s="52">
        <f t="shared" si="81"/>
        <v>0</v>
      </c>
      <c r="M239" s="52">
        <f t="shared" si="81"/>
        <v>0</v>
      </c>
      <c r="N239" s="52">
        <f t="shared" si="81"/>
        <v>0</v>
      </c>
      <c r="O239" s="11"/>
      <c r="P239" s="11"/>
      <c r="Q239" s="11"/>
      <c r="R239" s="11"/>
      <c r="S239" s="12"/>
      <c r="T239" s="12"/>
      <c r="U239" s="11"/>
      <c r="V239" s="11"/>
      <c r="W239" s="11"/>
    </row>
    <row r="240" spans="1:23" s="13" customFormat="1" ht="25.5" outlineLevel="3">
      <c r="A240" s="26" t="s">
        <v>36</v>
      </c>
      <c r="B240" s="26" t="s">
        <v>38</v>
      </c>
      <c r="C240" s="71" t="s">
        <v>50</v>
      </c>
      <c r="D240" s="27">
        <v>168</v>
      </c>
      <c r="E240" s="16" t="s">
        <v>39</v>
      </c>
      <c r="F240" s="28">
        <f>G240+M240</f>
        <v>58000</v>
      </c>
      <c r="G240" s="28">
        <f>H240+J240+K240+L240</f>
        <v>58000</v>
      </c>
      <c r="H240" s="28"/>
      <c r="I240" s="28"/>
      <c r="J240" s="28"/>
      <c r="K240" s="28">
        <v>58000</v>
      </c>
      <c r="L240" s="28"/>
      <c r="M240" s="28"/>
      <c r="N240" s="28"/>
      <c r="O240" s="14"/>
      <c r="P240" s="14"/>
      <c r="Q240" s="14"/>
      <c r="R240" s="14"/>
      <c r="S240" s="15"/>
      <c r="T240" s="15"/>
      <c r="U240" s="14"/>
      <c r="V240" s="14"/>
      <c r="W240" s="14"/>
    </row>
    <row r="241" spans="1:23" s="13" customFormat="1" ht="12.75" outlineLevel="3">
      <c r="A241" s="21" t="s">
        <v>36</v>
      </c>
      <c r="B241" s="21" t="s">
        <v>38</v>
      </c>
      <c r="C241" s="22" t="s">
        <v>134</v>
      </c>
      <c r="D241" s="22">
        <v>169</v>
      </c>
      <c r="E241" s="17" t="s">
        <v>418</v>
      </c>
      <c r="F241" s="23">
        <f>G241+M241</f>
        <v>38581</v>
      </c>
      <c r="G241" s="23">
        <f>H241+J241+K241+L241</f>
        <v>38581</v>
      </c>
      <c r="H241" s="23">
        <v>11324</v>
      </c>
      <c r="I241" s="23">
        <v>10050</v>
      </c>
      <c r="J241" s="23">
        <v>2257</v>
      </c>
      <c r="K241" s="23">
        <v>25000</v>
      </c>
      <c r="L241" s="23"/>
      <c r="M241" s="23"/>
      <c r="N241" s="23"/>
      <c r="O241" s="14"/>
      <c r="P241" s="14"/>
      <c r="Q241" s="14"/>
      <c r="R241" s="14"/>
      <c r="S241" s="15"/>
      <c r="T241" s="15"/>
      <c r="U241" s="14"/>
      <c r="V241" s="14"/>
      <c r="W241" s="14"/>
    </row>
    <row r="242" spans="1:23" s="10" customFormat="1" ht="12.75" outlineLevel="2">
      <c r="A242" s="49"/>
      <c r="B242" s="49" t="s">
        <v>254</v>
      </c>
      <c r="C242" s="83"/>
      <c r="D242" s="50"/>
      <c r="E242" s="51"/>
      <c r="F242" s="52">
        <f aca="true" t="shared" si="82" ref="F242:N242">SUBTOTAL(9,F243:F243)</f>
        <v>20000</v>
      </c>
      <c r="G242" s="52">
        <f t="shared" si="82"/>
        <v>20000</v>
      </c>
      <c r="H242" s="52">
        <f t="shared" si="82"/>
        <v>0</v>
      </c>
      <c r="I242" s="52">
        <f t="shared" si="82"/>
        <v>0</v>
      </c>
      <c r="J242" s="52">
        <f t="shared" si="82"/>
        <v>0</v>
      </c>
      <c r="K242" s="52">
        <f t="shared" si="82"/>
        <v>20000</v>
      </c>
      <c r="L242" s="52">
        <f t="shared" si="82"/>
        <v>0</v>
      </c>
      <c r="M242" s="52">
        <f t="shared" si="82"/>
        <v>0</v>
      </c>
      <c r="N242" s="52">
        <f t="shared" si="82"/>
        <v>0</v>
      </c>
      <c r="O242" s="11"/>
      <c r="P242" s="11"/>
      <c r="Q242" s="11"/>
      <c r="R242" s="11"/>
      <c r="S242" s="12"/>
      <c r="T242" s="12"/>
      <c r="U242" s="11"/>
      <c r="V242" s="11"/>
      <c r="W242" s="11"/>
    </row>
    <row r="243" spans="1:23" s="13" customFormat="1" ht="12.75" outlineLevel="3">
      <c r="A243" s="26" t="s">
        <v>36</v>
      </c>
      <c r="B243" s="26" t="s">
        <v>40</v>
      </c>
      <c r="C243" s="71" t="s">
        <v>50</v>
      </c>
      <c r="D243" s="27">
        <v>170</v>
      </c>
      <c r="E243" s="16" t="s">
        <v>41</v>
      </c>
      <c r="F243" s="28">
        <f>G243+M243</f>
        <v>20000</v>
      </c>
      <c r="G243" s="28">
        <f>H243+J243+K243+L243</f>
        <v>20000</v>
      </c>
      <c r="H243" s="28"/>
      <c r="I243" s="28"/>
      <c r="J243" s="28"/>
      <c r="K243" s="28">
        <v>20000</v>
      </c>
      <c r="L243" s="28"/>
      <c r="M243" s="28"/>
      <c r="N243" s="28"/>
      <c r="O243" s="14"/>
      <c r="P243" s="14"/>
      <c r="Q243" s="14"/>
      <c r="R243" s="14"/>
      <c r="S243" s="15"/>
      <c r="T243" s="15"/>
      <c r="U243" s="14"/>
      <c r="V243" s="14"/>
      <c r="W243" s="14"/>
    </row>
    <row r="244" spans="1:23" s="10" customFormat="1" ht="12.75" outlineLevel="2">
      <c r="A244" s="49"/>
      <c r="B244" s="49" t="s">
        <v>448</v>
      </c>
      <c r="C244" s="83"/>
      <c r="D244" s="50"/>
      <c r="E244" s="51"/>
      <c r="F244" s="52">
        <f aca="true" t="shared" si="83" ref="F244:N244">SUBTOTAL(9,F245:F245)</f>
        <v>15000</v>
      </c>
      <c r="G244" s="52">
        <f t="shared" si="83"/>
        <v>15000</v>
      </c>
      <c r="H244" s="52">
        <f t="shared" si="83"/>
        <v>0</v>
      </c>
      <c r="I244" s="52">
        <f t="shared" si="83"/>
        <v>0</v>
      </c>
      <c r="J244" s="52">
        <f t="shared" si="83"/>
        <v>0</v>
      </c>
      <c r="K244" s="52">
        <f t="shared" si="83"/>
        <v>15000</v>
      </c>
      <c r="L244" s="52">
        <f t="shared" si="83"/>
        <v>0</v>
      </c>
      <c r="M244" s="52">
        <f t="shared" si="83"/>
        <v>0</v>
      </c>
      <c r="N244" s="52">
        <f t="shared" si="83"/>
        <v>0</v>
      </c>
      <c r="O244" s="11"/>
      <c r="P244" s="11"/>
      <c r="Q244" s="11"/>
      <c r="R244" s="11"/>
      <c r="S244" s="12"/>
      <c r="T244" s="12"/>
      <c r="U244" s="11"/>
      <c r="V244" s="11"/>
      <c r="W244" s="11"/>
    </row>
    <row r="245" spans="1:23" s="13" customFormat="1" ht="12.75" outlineLevel="3">
      <c r="A245" s="26" t="s">
        <v>36</v>
      </c>
      <c r="B245" s="26" t="s">
        <v>433</v>
      </c>
      <c r="C245" s="71" t="s">
        <v>50</v>
      </c>
      <c r="D245" s="27">
        <v>171</v>
      </c>
      <c r="E245" s="16" t="s">
        <v>434</v>
      </c>
      <c r="F245" s="28">
        <f>G245+M245</f>
        <v>15000</v>
      </c>
      <c r="G245" s="28">
        <f>H245+J245+K245+L245</f>
        <v>15000</v>
      </c>
      <c r="H245" s="28"/>
      <c r="I245" s="28"/>
      <c r="J245" s="28"/>
      <c r="K245" s="28">
        <v>15000</v>
      </c>
      <c r="L245" s="28"/>
      <c r="M245" s="28"/>
      <c r="N245" s="28"/>
      <c r="O245" s="14"/>
      <c r="P245" s="14"/>
      <c r="Q245" s="14"/>
      <c r="R245" s="14"/>
      <c r="S245" s="15"/>
      <c r="T245" s="15"/>
      <c r="U245" s="14"/>
      <c r="V245" s="14"/>
      <c r="W245" s="14"/>
    </row>
    <row r="246" spans="1:23" s="7" customFormat="1" ht="13.5" outlineLevel="1" thickBot="1">
      <c r="A246" s="42" t="s">
        <v>221</v>
      </c>
      <c r="B246" s="42"/>
      <c r="C246" s="35"/>
      <c r="D246" s="35"/>
      <c r="E246" s="77"/>
      <c r="F246" s="37">
        <f aca="true" t="shared" si="84" ref="F246:N246">SUBTOTAL(9,F248:F287)</f>
        <v>28415742</v>
      </c>
      <c r="G246" s="37">
        <f t="shared" si="84"/>
        <v>5550917</v>
      </c>
      <c r="H246" s="37">
        <f t="shared" si="84"/>
        <v>604013</v>
      </c>
      <c r="I246" s="37">
        <f t="shared" si="84"/>
        <v>563694</v>
      </c>
      <c r="J246" s="37">
        <f t="shared" si="84"/>
        <v>125100</v>
      </c>
      <c r="K246" s="37">
        <f t="shared" si="84"/>
        <v>4596804</v>
      </c>
      <c r="L246" s="37">
        <f t="shared" si="84"/>
        <v>225000</v>
      </c>
      <c r="M246" s="37">
        <f t="shared" si="84"/>
        <v>22864825</v>
      </c>
      <c r="N246" s="37">
        <f t="shared" si="84"/>
        <v>22864825</v>
      </c>
      <c r="O246" s="8"/>
      <c r="P246" s="8"/>
      <c r="Q246" s="8"/>
      <c r="R246" s="8"/>
      <c r="S246" s="9"/>
      <c r="T246" s="9"/>
      <c r="U246" s="8"/>
      <c r="V246" s="8"/>
      <c r="W246" s="8"/>
    </row>
    <row r="247" spans="1:23" s="10" customFormat="1" ht="12.75" outlineLevel="2">
      <c r="A247" s="53"/>
      <c r="B247" s="53" t="s">
        <v>253</v>
      </c>
      <c r="C247" s="46"/>
      <c r="D247" s="46"/>
      <c r="E247" s="85"/>
      <c r="F247" s="48">
        <f aca="true" t="shared" si="85" ref="F247:N247">SUBTOTAL(9,F248:F257)</f>
        <v>21539372</v>
      </c>
      <c r="G247" s="48">
        <f t="shared" si="85"/>
        <v>370647</v>
      </c>
      <c r="H247" s="48">
        <f t="shared" si="85"/>
        <v>168750</v>
      </c>
      <c r="I247" s="48">
        <f t="shared" si="85"/>
        <v>156000</v>
      </c>
      <c r="J247" s="48">
        <f t="shared" si="85"/>
        <v>34893</v>
      </c>
      <c r="K247" s="48">
        <f t="shared" si="85"/>
        <v>167004</v>
      </c>
      <c r="L247" s="48">
        <f t="shared" si="85"/>
        <v>0</v>
      </c>
      <c r="M247" s="48">
        <f t="shared" si="85"/>
        <v>21168725</v>
      </c>
      <c r="N247" s="48">
        <f t="shared" si="85"/>
        <v>21168725</v>
      </c>
      <c r="O247" s="11"/>
      <c r="P247" s="11"/>
      <c r="Q247" s="11"/>
      <c r="R247" s="11"/>
      <c r="S247" s="12"/>
      <c r="T247" s="12"/>
      <c r="U247" s="11"/>
      <c r="V247" s="11"/>
      <c r="W247" s="11"/>
    </row>
    <row r="248" spans="1:23" s="13" customFormat="1" ht="25.5" outlineLevel="3">
      <c r="A248" s="26" t="s">
        <v>90</v>
      </c>
      <c r="B248" s="26" t="s">
        <v>108</v>
      </c>
      <c r="C248" s="27" t="s">
        <v>92</v>
      </c>
      <c r="D248" s="27">
        <v>172</v>
      </c>
      <c r="E248" s="73" t="s">
        <v>186</v>
      </c>
      <c r="F248" s="28">
        <f aca="true" t="shared" si="86" ref="F248:F256">G248+M248</f>
        <v>40000</v>
      </c>
      <c r="G248" s="28">
        <f aca="true" t="shared" si="87" ref="G248:G256">H248+J248+K248+L248</f>
        <v>0</v>
      </c>
      <c r="H248" s="28"/>
      <c r="I248" s="28"/>
      <c r="J248" s="28"/>
      <c r="K248" s="28"/>
      <c r="L248" s="28"/>
      <c r="M248" s="28">
        <v>40000</v>
      </c>
      <c r="N248" s="28">
        <v>40000</v>
      </c>
      <c r="O248" s="14"/>
      <c r="P248" s="14"/>
      <c r="Q248" s="14"/>
      <c r="R248" s="14"/>
      <c r="S248" s="15"/>
      <c r="T248" s="15"/>
      <c r="U248" s="14"/>
      <c r="V248" s="14"/>
      <c r="W248" s="14"/>
    </row>
    <row r="249" spans="1:23" s="13" customFormat="1" ht="25.5" outlineLevel="3">
      <c r="A249" s="21" t="s">
        <v>90</v>
      </c>
      <c r="B249" s="21" t="s">
        <v>108</v>
      </c>
      <c r="C249" s="22" t="s">
        <v>92</v>
      </c>
      <c r="D249" s="22">
        <v>173</v>
      </c>
      <c r="E249" s="17" t="s">
        <v>152</v>
      </c>
      <c r="F249" s="23">
        <f t="shared" si="86"/>
        <v>10000</v>
      </c>
      <c r="G249" s="23">
        <f t="shared" si="87"/>
        <v>0</v>
      </c>
      <c r="H249" s="23"/>
      <c r="I249" s="23"/>
      <c r="J249" s="23"/>
      <c r="K249" s="23"/>
      <c r="L249" s="23"/>
      <c r="M249" s="23">
        <v>10000</v>
      </c>
      <c r="N249" s="23">
        <v>10000</v>
      </c>
      <c r="O249" s="14"/>
      <c r="P249" s="14"/>
      <c r="Q249" s="14"/>
      <c r="R249" s="14"/>
      <c r="S249" s="15"/>
      <c r="T249" s="15"/>
      <c r="U249" s="14"/>
      <c r="V249" s="14"/>
      <c r="W249" s="14"/>
    </row>
    <row r="250" spans="1:23" s="13" customFormat="1" ht="39" customHeight="1" outlineLevel="3">
      <c r="A250" s="21" t="s">
        <v>90</v>
      </c>
      <c r="B250" s="21" t="s">
        <v>108</v>
      </c>
      <c r="C250" s="22" t="s">
        <v>92</v>
      </c>
      <c r="D250" s="22">
        <v>174</v>
      </c>
      <c r="E250" s="17" t="s">
        <v>211</v>
      </c>
      <c r="F250" s="23">
        <f t="shared" si="86"/>
        <v>1482103</v>
      </c>
      <c r="G250" s="23">
        <f t="shared" si="87"/>
        <v>0</v>
      </c>
      <c r="H250" s="23"/>
      <c r="I250" s="23"/>
      <c r="J250" s="23"/>
      <c r="K250" s="23"/>
      <c r="L250" s="23"/>
      <c r="M250" s="23">
        <v>1482103</v>
      </c>
      <c r="N250" s="23">
        <v>1482103</v>
      </c>
      <c r="O250" s="14"/>
      <c r="P250" s="14"/>
      <c r="Q250" s="14"/>
      <c r="R250" s="14"/>
      <c r="S250" s="15"/>
      <c r="T250" s="15"/>
      <c r="U250" s="14"/>
      <c r="V250" s="14"/>
      <c r="W250" s="14"/>
    </row>
    <row r="251" spans="1:23" s="13" customFormat="1" ht="51.75" customHeight="1" outlineLevel="3">
      <c r="A251" s="21" t="s">
        <v>90</v>
      </c>
      <c r="B251" s="21" t="s">
        <v>108</v>
      </c>
      <c r="C251" s="22" t="s">
        <v>92</v>
      </c>
      <c r="D251" s="22">
        <v>175</v>
      </c>
      <c r="E251" s="17" t="s">
        <v>425</v>
      </c>
      <c r="F251" s="23">
        <f t="shared" si="86"/>
        <v>3293561</v>
      </c>
      <c r="G251" s="23">
        <f t="shared" si="87"/>
        <v>0</v>
      </c>
      <c r="H251" s="23"/>
      <c r="I251" s="23"/>
      <c r="J251" s="23"/>
      <c r="K251" s="23"/>
      <c r="L251" s="23"/>
      <c r="M251" s="23">
        <v>3293561</v>
      </c>
      <c r="N251" s="23">
        <v>3293561</v>
      </c>
      <c r="O251" s="14"/>
      <c r="P251" s="14"/>
      <c r="Q251" s="14"/>
      <c r="R251" s="14"/>
      <c r="S251" s="15"/>
      <c r="T251" s="15"/>
      <c r="U251" s="14"/>
      <c r="V251" s="14"/>
      <c r="W251" s="14"/>
    </row>
    <row r="252" spans="1:23" s="13" customFormat="1" ht="39" customHeight="1" outlineLevel="3">
      <c r="A252" s="21" t="s">
        <v>90</v>
      </c>
      <c r="B252" s="21" t="s">
        <v>108</v>
      </c>
      <c r="C252" s="22" t="s">
        <v>92</v>
      </c>
      <c r="D252" s="22">
        <v>176</v>
      </c>
      <c r="E252" s="17" t="s">
        <v>212</v>
      </c>
      <c r="F252" s="23">
        <f t="shared" si="86"/>
        <v>11692143</v>
      </c>
      <c r="G252" s="23">
        <f t="shared" si="87"/>
        <v>0</v>
      </c>
      <c r="H252" s="23"/>
      <c r="I252" s="23"/>
      <c r="J252" s="23"/>
      <c r="K252" s="23"/>
      <c r="L252" s="23"/>
      <c r="M252" s="23">
        <v>11692143</v>
      </c>
      <c r="N252" s="23">
        <v>11692143</v>
      </c>
      <c r="O252" s="14"/>
      <c r="P252" s="14"/>
      <c r="Q252" s="14"/>
      <c r="R252" s="14"/>
      <c r="S252" s="15"/>
      <c r="T252" s="15"/>
      <c r="U252" s="14"/>
      <c r="V252" s="14"/>
      <c r="W252" s="14"/>
    </row>
    <row r="253" spans="1:23" s="13" customFormat="1" ht="39" customHeight="1" outlineLevel="3">
      <c r="A253" s="21" t="s">
        <v>90</v>
      </c>
      <c r="B253" s="21" t="s">
        <v>108</v>
      </c>
      <c r="C253" s="22" t="s">
        <v>92</v>
      </c>
      <c r="D253" s="22">
        <v>177</v>
      </c>
      <c r="E253" s="17" t="s">
        <v>215</v>
      </c>
      <c r="F253" s="23">
        <f t="shared" si="86"/>
        <v>3622918</v>
      </c>
      <c r="G253" s="23">
        <f t="shared" si="87"/>
        <v>0</v>
      </c>
      <c r="H253" s="23"/>
      <c r="I253" s="23"/>
      <c r="J253" s="23"/>
      <c r="K253" s="23"/>
      <c r="L253" s="23"/>
      <c r="M253" s="23">
        <v>3622918</v>
      </c>
      <c r="N253" s="23">
        <v>3622918</v>
      </c>
      <c r="O253" s="14"/>
      <c r="P253" s="14"/>
      <c r="Q253" s="14"/>
      <c r="R253" s="14"/>
      <c r="S253" s="15"/>
      <c r="T253" s="15"/>
      <c r="U253" s="14"/>
      <c r="V253" s="14"/>
      <c r="W253" s="14"/>
    </row>
    <row r="254" spans="1:23" s="13" customFormat="1" ht="39" customHeight="1" outlineLevel="3">
      <c r="A254" s="21" t="s">
        <v>90</v>
      </c>
      <c r="B254" s="21" t="s">
        <v>108</v>
      </c>
      <c r="C254" s="22" t="s">
        <v>92</v>
      </c>
      <c r="D254" s="22">
        <v>178</v>
      </c>
      <c r="E254" s="17" t="s">
        <v>216</v>
      </c>
      <c r="F254" s="23">
        <f t="shared" si="86"/>
        <v>276000</v>
      </c>
      <c r="G254" s="23">
        <f t="shared" si="87"/>
        <v>0</v>
      </c>
      <c r="H254" s="23"/>
      <c r="I254" s="23"/>
      <c r="J254" s="23"/>
      <c r="K254" s="23"/>
      <c r="L254" s="23"/>
      <c r="M254" s="23">
        <v>276000</v>
      </c>
      <c r="N254" s="23">
        <v>276000</v>
      </c>
      <c r="O254" s="14"/>
      <c r="P254" s="14"/>
      <c r="Q254" s="14"/>
      <c r="R254" s="14"/>
      <c r="S254" s="15"/>
      <c r="T254" s="15"/>
      <c r="U254" s="14"/>
      <c r="V254" s="14"/>
      <c r="W254" s="14"/>
    </row>
    <row r="255" spans="1:23" s="13" customFormat="1" ht="25.5" outlineLevel="3">
      <c r="A255" s="21" t="s">
        <v>90</v>
      </c>
      <c r="B255" s="21" t="s">
        <v>108</v>
      </c>
      <c r="C255" s="22" t="s">
        <v>92</v>
      </c>
      <c r="D255" s="22">
        <v>179</v>
      </c>
      <c r="E255" s="17" t="s">
        <v>424</v>
      </c>
      <c r="F255" s="23">
        <f t="shared" si="86"/>
        <v>342647</v>
      </c>
      <c r="G255" s="23">
        <f t="shared" si="87"/>
        <v>340647</v>
      </c>
      <c r="H255" s="23">
        <v>168750</v>
      </c>
      <c r="I255" s="23">
        <v>156000</v>
      </c>
      <c r="J255" s="23">
        <v>34893</v>
      </c>
      <c r="K255" s="23">
        <v>137004</v>
      </c>
      <c r="L255" s="23"/>
      <c r="M255" s="23">
        <v>2000</v>
      </c>
      <c r="N255" s="23">
        <v>2000</v>
      </c>
      <c r="O255" s="14"/>
      <c r="P255" s="14"/>
      <c r="Q255" s="14"/>
      <c r="R255" s="14"/>
      <c r="S255" s="15"/>
      <c r="T255" s="15"/>
      <c r="U255" s="14"/>
      <c r="V255" s="14"/>
      <c r="W255" s="14"/>
    </row>
    <row r="256" spans="1:23" s="13" customFormat="1" ht="12.75" outlineLevel="3">
      <c r="A256" s="21" t="s">
        <v>90</v>
      </c>
      <c r="B256" s="21" t="s">
        <v>108</v>
      </c>
      <c r="C256" s="22" t="s">
        <v>95</v>
      </c>
      <c r="D256" s="22">
        <v>180</v>
      </c>
      <c r="E256" s="17" t="s">
        <v>109</v>
      </c>
      <c r="F256" s="23">
        <f t="shared" si="86"/>
        <v>750000</v>
      </c>
      <c r="G256" s="23">
        <f t="shared" si="87"/>
        <v>0</v>
      </c>
      <c r="H256" s="23"/>
      <c r="I256" s="23"/>
      <c r="J256" s="23"/>
      <c r="K256" s="23"/>
      <c r="L256" s="23"/>
      <c r="M256" s="23">
        <v>750000</v>
      </c>
      <c r="N256" s="23">
        <v>750000</v>
      </c>
      <c r="O256" s="14"/>
      <c r="P256" s="14"/>
      <c r="Q256" s="14"/>
      <c r="R256" s="14"/>
      <c r="S256" s="15"/>
      <c r="T256" s="15"/>
      <c r="U256" s="14"/>
      <c r="V256" s="14"/>
      <c r="W256" s="14"/>
    </row>
    <row r="257" spans="1:23" s="13" customFormat="1" ht="25.5" outlineLevel="3">
      <c r="A257" s="21" t="s">
        <v>90</v>
      </c>
      <c r="B257" s="21" t="s">
        <v>108</v>
      </c>
      <c r="C257" s="22" t="s">
        <v>92</v>
      </c>
      <c r="D257" s="22">
        <v>181</v>
      </c>
      <c r="E257" s="17" t="s">
        <v>436</v>
      </c>
      <c r="F257" s="23">
        <f>G257+M257</f>
        <v>30000</v>
      </c>
      <c r="G257" s="23">
        <f>H257+J257+K257+L257</f>
        <v>30000</v>
      </c>
      <c r="H257" s="23"/>
      <c r="I257" s="23"/>
      <c r="J257" s="23"/>
      <c r="K257" s="23">
        <v>30000</v>
      </c>
      <c r="L257" s="23"/>
      <c r="M257" s="23"/>
      <c r="N257" s="23"/>
      <c r="O257" s="14"/>
      <c r="P257" s="14"/>
      <c r="Q257" s="14"/>
      <c r="R257" s="14"/>
      <c r="S257" s="15"/>
      <c r="T257" s="15"/>
      <c r="U257" s="14"/>
      <c r="V257" s="14"/>
      <c r="W257" s="14"/>
    </row>
    <row r="258" spans="1:23" s="10" customFormat="1" ht="12.75" outlineLevel="2">
      <c r="A258" s="49"/>
      <c r="B258" s="49" t="s">
        <v>252</v>
      </c>
      <c r="C258" s="50"/>
      <c r="D258" s="50"/>
      <c r="E258" s="51"/>
      <c r="F258" s="52">
        <f aca="true" t="shared" si="88" ref="F258:N258">SUBTOTAL(9,F259:F261)</f>
        <v>1301470</v>
      </c>
      <c r="G258" s="52">
        <f t="shared" si="88"/>
        <v>1081470</v>
      </c>
      <c r="H258" s="52">
        <f t="shared" si="88"/>
        <v>264563</v>
      </c>
      <c r="I258" s="52">
        <f t="shared" si="88"/>
        <v>244394</v>
      </c>
      <c r="J258" s="52">
        <f t="shared" si="88"/>
        <v>55407</v>
      </c>
      <c r="K258" s="52">
        <f t="shared" si="88"/>
        <v>761500</v>
      </c>
      <c r="L258" s="52">
        <f t="shared" si="88"/>
        <v>0</v>
      </c>
      <c r="M258" s="52">
        <f t="shared" si="88"/>
        <v>220000</v>
      </c>
      <c r="N258" s="52">
        <f t="shared" si="88"/>
        <v>220000</v>
      </c>
      <c r="O258" s="11"/>
      <c r="P258" s="11"/>
      <c r="Q258" s="11"/>
      <c r="R258" s="11"/>
      <c r="S258" s="12"/>
      <c r="T258" s="12"/>
      <c r="U258" s="11"/>
      <c r="V258" s="11"/>
      <c r="W258" s="11"/>
    </row>
    <row r="259" spans="1:23" s="13" customFormat="1" ht="12.75" outlineLevel="3">
      <c r="A259" s="26" t="s">
        <v>90</v>
      </c>
      <c r="B259" s="26" t="s">
        <v>91</v>
      </c>
      <c r="C259" s="27" t="s">
        <v>153</v>
      </c>
      <c r="D259" s="27">
        <v>182</v>
      </c>
      <c r="E259" s="16" t="s">
        <v>210</v>
      </c>
      <c r="F259" s="28">
        <f>G259+M259</f>
        <v>976470</v>
      </c>
      <c r="G259" s="28">
        <f>H259+J259+K259+L259</f>
        <v>976470</v>
      </c>
      <c r="H259" s="28">
        <v>264563</v>
      </c>
      <c r="I259" s="28">
        <v>244394</v>
      </c>
      <c r="J259" s="28">
        <v>55407</v>
      </c>
      <c r="K259" s="28">
        <v>656500</v>
      </c>
      <c r="L259" s="28"/>
      <c r="M259" s="28"/>
      <c r="N259" s="28"/>
      <c r="O259" s="14"/>
      <c r="P259" s="14"/>
      <c r="Q259" s="14"/>
      <c r="R259" s="14"/>
      <c r="S259" s="15"/>
      <c r="T259" s="15"/>
      <c r="U259" s="14"/>
      <c r="V259" s="14"/>
      <c r="W259" s="14"/>
    </row>
    <row r="260" spans="1:23" s="13" customFormat="1" ht="25.5" outlineLevel="3">
      <c r="A260" s="21" t="s">
        <v>90</v>
      </c>
      <c r="B260" s="21" t="s">
        <v>91</v>
      </c>
      <c r="C260" s="22" t="s">
        <v>153</v>
      </c>
      <c r="D260" s="22">
        <v>183</v>
      </c>
      <c r="E260" s="17" t="s">
        <v>419</v>
      </c>
      <c r="F260" s="23">
        <f>G260+M260</f>
        <v>220000</v>
      </c>
      <c r="G260" s="23">
        <f>H260+J260+K260+L260</f>
        <v>0</v>
      </c>
      <c r="H260" s="23"/>
      <c r="I260" s="23"/>
      <c r="J260" s="23"/>
      <c r="K260" s="23"/>
      <c r="L260" s="23"/>
      <c r="M260" s="23">
        <v>220000</v>
      </c>
      <c r="N260" s="23">
        <v>220000</v>
      </c>
      <c r="O260" s="14"/>
      <c r="P260" s="14"/>
      <c r="Q260" s="14"/>
      <c r="R260" s="14"/>
      <c r="S260" s="15"/>
      <c r="T260" s="15"/>
      <c r="U260" s="14"/>
      <c r="V260" s="14"/>
      <c r="W260" s="14"/>
    </row>
    <row r="261" spans="1:23" s="13" customFormat="1" ht="12.75" outlineLevel="3">
      <c r="A261" s="21" t="s">
        <v>90</v>
      </c>
      <c r="B261" s="21" t="s">
        <v>91</v>
      </c>
      <c r="C261" s="22" t="s">
        <v>92</v>
      </c>
      <c r="D261" s="22">
        <v>184</v>
      </c>
      <c r="E261" s="17" t="s">
        <v>151</v>
      </c>
      <c r="F261" s="23">
        <f>G261+M261</f>
        <v>105000</v>
      </c>
      <c r="G261" s="23">
        <f>H261+J261+K261+L261</f>
        <v>105000</v>
      </c>
      <c r="H261" s="23"/>
      <c r="I261" s="23"/>
      <c r="J261" s="23"/>
      <c r="K261" s="23">
        <v>105000</v>
      </c>
      <c r="L261" s="23"/>
      <c r="M261" s="23"/>
      <c r="N261" s="23"/>
      <c r="O261" s="14"/>
      <c r="P261" s="14"/>
      <c r="Q261" s="14"/>
      <c r="R261" s="14"/>
      <c r="S261" s="15"/>
      <c r="T261" s="15"/>
      <c r="U261" s="14"/>
      <c r="V261" s="14"/>
      <c r="W261" s="14"/>
    </row>
    <row r="262" spans="1:23" s="10" customFormat="1" ht="12.75" outlineLevel="2">
      <c r="A262" s="49"/>
      <c r="B262" s="49" t="s">
        <v>251</v>
      </c>
      <c r="C262" s="50"/>
      <c r="D262" s="50"/>
      <c r="E262" s="51"/>
      <c r="F262" s="52">
        <f aca="true" t="shared" si="89" ref="F262:N262">SUBTOTAL(9,F263:F265)</f>
        <v>1078400</v>
      </c>
      <c r="G262" s="52">
        <f t="shared" si="89"/>
        <v>1078400</v>
      </c>
      <c r="H262" s="52">
        <f t="shared" si="89"/>
        <v>0</v>
      </c>
      <c r="I262" s="52">
        <f t="shared" si="89"/>
        <v>0</v>
      </c>
      <c r="J262" s="52">
        <f t="shared" si="89"/>
        <v>0</v>
      </c>
      <c r="K262" s="52">
        <f t="shared" si="89"/>
        <v>1078400</v>
      </c>
      <c r="L262" s="52">
        <f t="shared" si="89"/>
        <v>0</v>
      </c>
      <c r="M262" s="52">
        <f t="shared" si="89"/>
        <v>0</v>
      </c>
      <c r="N262" s="52">
        <f t="shared" si="89"/>
        <v>0</v>
      </c>
      <c r="O262" s="11"/>
      <c r="P262" s="11"/>
      <c r="Q262" s="11"/>
      <c r="R262" s="11"/>
      <c r="S262" s="12"/>
      <c r="T262" s="12"/>
      <c r="U262" s="11"/>
      <c r="V262" s="11"/>
      <c r="W262" s="11"/>
    </row>
    <row r="263" spans="1:23" s="13" customFormat="1" ht="25.5" outlineLevel="3">
      <c r="A263" s="26" t="s">
        <v>90</v>
      </c>
      <c r="B263" s="26" t="s">
        <v>154</v>
      </c>
      <c r="C263" s="27" t="s">
        <v>92</v>
      </c>
      <c r="D263" s="27">
        <v>185</v>
      </c>
      <c r="E263" s="16" t="s">
        <v>155</v>
      </c>
      <c r="F263" s="28">
        <f>G263+M263</f>
        <v>56800</v>
      </c>
      <c r="G263" s="28">
        <f>H263+J263+K263+L263</f>
        <v>56800</v>
      </c>
      <c r="H263" s="28"/>
      <c r="I263" s="28"/>
      <c r="J263" s="28"/>
      <c r="K263" s="28">
        <v>56800</v>
      </c>
      <c r="L263" s="28"/>
      <c r="M263" s="28"/>
      <c r="N263" s="28"/>
      <c r="O263" s="14"/>
      <c r="P263" s="14"/>
      <c r="Q263" s="14"/>
      <c r="R263" s="14"/>
      <c r="S263" s="15"/>
      <c r="T263" s="15"/>
      <c r="U263" s="14"/>
      <c r="V263" s="14"/>
      <c r="W263" s="14"/>
    </row>
    <row r="264" spans="1:23" s="13" customFormat="1" ht="12.75" outlineLevel="3">
      <c r="A264" s="21" t="s">
        <v>90</v>
      </c>
      <c r="B264" s="21" t="s">
        <v>154</v>
      </c>
      <c r="C264" s="22" t="s">
        <v>92</v>
      </c>
      <c r="D264" s="22">
        <v>186</v>
      </c>
      <c r="E264" s="17" t="s">
        <v>213</v>
      </c>
      <c r="F264" s="23">
        <f>G264+M264</f>
        <v>1011600</v>
      </c>
      <c r="G264" s="23">
        <f>H264+J264+K264+L264</f>
        <v>1011600</v>
      </c>
      <c r="H264" s="23"/>
      <c r="I264" s="23"/>
      <c r="J264" s="23"/>
      <c r="K264" s="23">
        <v>1011600</v>
      </c>
      <c r="L264" s="23"/>
      <c r="M264" s="23"/>
      <c r="N264" s="23"/>
      <c r="O264" s="14"/>
      <c r="P264" s="14"/>
      <c r="Q264" s="14"/>
      <c r="R264" s="14"/>
      <c r="S264" s="15"/>
      <c r="T264" s="15"/>
      <c r="U264" s="14"/>
      <c r="V264" s="14"/>
      <c r="W264" s="14"/>
    </row>
    <row r="265" spans="1:23" s="13" customFormat="1" ht="25.5" outlineLevel="3">
      <c r="A265" s="21" t="s">
        <v>90</v>
      </c>
      <c r="B265" s="21" t="s">
        <v>154</v>
      </c>
      <c r="C265" s="22" t="s">
        <v>92</v>
      </c>
      <c r="D265" s="22">
        <v>187</v>
      </c>
      <c r="E265" s="17" t="s">
        <v>156</v>
      </c>
      <c r="F265" s="23">
        <f>G265+M265</f>
        <v>10000</v>
      </c>
      <c r="G265" s="23">
        <f>H265+J265+K265+L265</f>
        <v>10000</v>
      </c>
      <c r="H265" s="23"/>
      <c r="I265" s="23"/>
      <c r="J265" s="23"/>
      <c r="K265" s="23">
        <v>10000</v>
      </c>
      <c r="L265" s="23"/>
      <c r="M265" s="23"/>
      <c r="N265" s="23"/>
      <c r="O265" s="14"/>
      <c r="P265" s="14"/>
      <c r="Q265" s="14"/>
      <c r="R265" s="14"/>
      <c r="S265" s="15"/>
      <c r="T265" s="15"/>
      <c r="U265" s="14"/>
      <c r="V265" s="14"/>
      <c r="W265" s="14"/>
    </row>
    <row r="266" spans="1:23" s="10" customFormat="1" ht="12.75" outlineLevel="2">
      <c r="A266" s="49"/>
      <c r="B266" s="49" t="s">
        <v>250</v>
      </c>
      <c r="C266" s="50"/>
      <c r="D266" s="50"/>
      <c r="E266" s="51"/>
      <c r="F266" s="52">
        <f aca="true" t="shared" si="90" ref="F266:N266">SUBTOTAL(9,F267:F267)</f>
        <v>861700</v>
      </c>
      <c r="G266" s="52">
        <f t="shared" si="90"/>
        <v>861700</v>
      </c>
      <c r="H266" s="52">
        <f t="shared" si="90"/>
        <v>0</v>
      </c>
      <c r="I266" s="52">
        <f t="shared" si="90"/>
        <v>0</v>
      </c>
      <c r="J266" s="52">
        <f t="shared" si="90"/>
        <v>0</v>
      </c>
      <c r="K266" s="52">
        <f t="shared" si="90"/>
        <v>861700</v>
      </c>
      <c r="L266" s="52">
        <f t="shared" si="90"/>
        <v>0</v>
      </c>
      <c r="M266" s="52">
        <f t="shared" si="90"/>
        <v>0</v>
      </c>
      <c r="N266" s="52">
        <f t="shared" si="90"/>
        <v>0</v>
      </c>
      <c r="O266" s="11"/>
      <c r="P266" s="11"/>
      <c r="Q266" s="11"/>
      <c r="R266" s="11"/>
      <c r="S266" s="12"/>
      <c r="T266" s="12"/>
      <c r="U266" s="11"/>
      <c r="V266" s="11"/>
      <c r="W266" s="11"/>
    </row>
    <row r="267" spans="1:23" s="13" customFormat="1" ht="12.75" outlineLevel="3">
      <c r="A267" s="26" t="s">
        <v>90</v>
      </c>
      <c r="B267" s="26" t="s">
        <v>157</v>
      </c>
      <c r="C267" s="27" t="s">
        <v>92</v>
      </c>
      <c r="D267" s="27">
        <v>188</v>
      </c>
      <c r="E267" s="16" t="s">
        <v>158</v>
      </c>
      <c r="F267" s="28">
        <f>G267+M267</f>
        <v>861700</v>
      </c>
      <c r="G267" s="28">
        <f>H267+J267+K267+L267</f>
        <v>861700</v>
      </c>
      <c r="H267" s="28"/>
      <c r="I267" s="28"/>
      <c r="J267" s="28"/>
      <c r="K267" s="28">
        <v>861700</v>
      </c>
      <c r="L267" s="28"/>
      <c r="M267" s="28"/>
      <c r="N267" s="28"/>
      <c r="O267" s="14"/>
      <c r="P267" s="14"/>
      <c r="Q267" s="14"/>
      <c r="R267" s="14"/>
      <c r="S267" s="15"/>
      <c r="T267" s="15"/>
      <c r="U267" s="14"/>
      <c r="V267" s="14"/>
      <c r="W267" s="14"/>
    </row>
    <row r="268" spans="1:23" s="10" customFormat="1" ht="12.75" outlineLevel="2">
      <c r="A268" s="49"/>
      <c r="B268" s="49" t="s">
        <v>249</v>
      </c>
      <c r="C268" s="50"/>
      <c r="D268" s="50"/>
      <c r="E268" s="51"/>
      <c r="F268" s="52">
        <f aca="true" t="shared" si="91" ref="F268:N268">SUBTOTAL(9,F269:F269)</f>
        <v>311400</v>
      </c>
      <c r="G268" s="52">
        <f t="shared" si="91"/>
        <v>311400</v>
      </c>
      <c r="H268" s="52">
        <f t="shared" si="91"/>
        <v>170700</v>
      </c>
      <c r="I268" s="52">
        <f t="shared" si="91"/>
        <v>163300</v>
      </c>
      <c r="J268" s="52">
        <f t="shared" si="91"/>
        <v>34800</v>
      </c>
      <c r="K268" s="52">
        <f t="shared" si="91"/>
        <v>105900</v>
      </c>
      <c r="L268" s="52">
        <f t="shared" si="91"/>
        <v>0</v>
      </c>
      <c r="M268" s="52">
        <f t="shared" si="91"/>
        <v>0</v>
      </c>
      <c r="N268" s="52">
        <f t="shared" si="91"/>
        <v>0</v>
      </c>
      <c r="O268" s="11"/>
      <c r="P268" s="11"/>
      <c r="Q268" s="11"/>
      <c r="R268" s="11"/>
      <c r="S268" s="12"/>
      <c r="T268" s="12"/>
      <c r="U268" s="11"/>
      <c r="V268" s="11"/>
      <c r="W268" s="11"/>
    </row>
    <row r="269" spans="1:23" s="13" customFormat="1" ht="12.75" outlineLevel="3">
      <c r="A269" s="26" t="s">
        <v>90</v>
      </c>
      <c r="B269" s="26" t="s">
        <v>177</v>
      </c>
      <c r="C269" s="27" t="s">
        <v>178</v>
      </c>
      <c r="D269" s="27">
        <v>189</v>
      </c>
      <c r="E269" s="16" t="s">
        <v>179</v>
      </c>
      <c r="F269" s="28">
        <f>G269+M269</f>
        <v>311400</v>
      </c>
      <c r="G269" s="28">
        <f>H269+J269+K269+L269</f>
        <v>311400</v>
      </c>
      <c r="H269" s="28">
        <v>170700</v>
      </c>
      <c r="I269" s="28">
        <v>163300</v>
      </c>
      <c r="J269" s="28">
        <v>34800</v>
      </c>
      <c r="K269" s="28">
        <v>105900</v>
      </c>
      <c r="L269" s="28"/>
      <c r="M269" s="28"/>
      <c r="N269" s="28"/>
      <c r="O269" s="14"/>
      <c r="P269" s="14"/>
      <c r="Q269" s="14"/>
      <c r="R269" s="14"/>
      <c r="S269" s="15"/>
      <c r="T269" s="15"/>
      <c r="U269" s="14"/>
      <c r="V269" s="14"/>
      <c r="W269" s="14"/>
    </row>
    <row r="270" spans="1:23" s="10" customFormat="1" ht="12.75" outlineLevel="2">
      <c r="A270" s="49"/>
      <c r="B270" s="49" t="s">
        <v>248</v>
      </c>
      <c r="C270" s="50"/>
      <c r="D270" s="50"/>
      <c r="E270" s="51"/>
      <c r="F270" s="52">
        <f aca="true" t="shared" si="92" ref="F270:N270">SUBTOTAL(9,F271:F271)</f>
        <v>170600</v>
      </c>
      <c r="G270" s="52">
        <f t="shared" si="92"/>
        <v>170600</v>
      </c>
      <c r="H270" s="52">
        <f t="shared" si="92"/>
        <v>0</v>
      </c>
      <c r="I270" s="52">
        <f t="shared" si="92"/>
        <v>0</v>
      </c>
      <c r="J270" s="52">
        <f t="shared" si="92"/>
        <v>0</v>
      </c>
      <c r="K270" s="52">
        <f t="shared" si="92"/>
        <v>170600</v>
      </c>
      <c r="L270" s="52">
        <f t="shared" si="92"/>
        <v>0</v>
      </c>
      <c r="M270" s="52">
        <f t="shared" si="92"/>
        <v>0</v>
      </c>
      <c r="N270" s="52">
        <f t="shared" si="92"/>
        <v>0</v>
      </c>
      <c r="O270" s="11"/>
      <c r="P270" s="11"/>
      <c r="Q270" s="11"/>
      <c r="R270" s="11"/>
      <c r="S270" s="12"/>
      <c r="T270" s="12"/>
      <c r="U270" s="11"/>
      <c r="V270" s="11"/>
      <c r="W270" s="11"/>
    </row>
    <row r="271" spans="1:23" s="13" customFormat="1" ht="25.5" outlineLevel="3">
      <c r="A271" s="26" t="s">
        <v>90</v>
      </c>
      <c r="B271" s="26" t="s">
        <v>159</v>
      </c>
      <c r="C271" s="27" t="s">
        <v>92</v>
      </c>
      <c r="D271" s="27">
        <v>190</v>
      </c>
      <c r="E271" s="16" t="s">
        <v>160</v>
      </c>
      <c r="F271" s="28">
        <f>G271+M271</f>
        <v>170600</v>
      </c>
      <c r="G271" s="28">
        <f>H271+J271+K271+L271</f>
        <v>170600</v>
      </c>
      <c r="H271" s="28"/>
      <c r="I271" s="28"/>
      <c r="J271" s="28"/>
      <c r="K271" s="28">
        <v>170600</v>
      </c>
      <c r="L271" s="28"/>
      <c r="M271" s="28"/>
      <c r="N271" s="28"/>
      <c r="O271" s="14"/>
      <c r="P271" s="14"/>
      <c r="Q271" s="14"/>
      <c r="R271" s="14"/>
      <c r="S271" s="15"/>
      <c r="T271" s="15"/>
      <c r="U271" s="14"/>
      <c r="V271" s="14"/>
      <c r="W271" s="14"/>
    </row>
    <row r="272" spans="1:23" s="10" customFormat="1" ht="12.75" outlineLevel="2">
      <c r="A272" s="49"/>
      <c r="B272" s="49" t="s">
        <v>247</v>
      </c>
      <c r="C272" s="50"/>
      <c r="D272" s="50"/>
      <c r="E272" s="51"/>
      <c r="F272" s="52">
        <f aca="true" t="shared" si="93" ref="F272:N272">SUBTOTAL(9,F273:F275)</f>
        <v>1269000</v>
      </c>
      <c r="G272" s="52">
        <f t="shared" si="93"/>
        <v>1252900</v>
      </c>
      <c r="H272" s="52">
        <f t="shared" si="93"/>
        <v>0</v>
      </c>
      <c r="I272" s="52">
        <f t="shared" si="93"/>
        <v>0</v>
      </c>
      <c r="J272" s="52">
        <f t="shared" si="93"/>
        <v>0</v>
      </c>
      <c r="K272" s="52">
        <f t="shared" si="93"/>
        <v>1252900</v>
      </c>
      <c r="L272" s="52">
        <f t="shared" si="93"/>
        <v>0</v>
      </c>
      <c r="M272" s="52">
        <f t="shared" si="93"/>
        <v>16100</v>
      </c>
      <c r="N272" s="52">
        <f t="shared" si="93"/>
        <v>16100</v>
      </c>
      <c r="O272" s="11"/>
      <c r="P272" s="11"/>
      <c r="Q272" s="11"/>
      <c r="R272" s="11"/>
      <c r="S272" s="12"/>
      <c r="T272" s="12"/>
      <c r="U272" s="11"/>
      <c r="V272" s="11"/>
      <c r="W272" s="11"/>
    </row>
    <row r="273" spans="1:23" s="13" customFormat="1" ht="12.75" outlineLevel="3">
      <c r="A273" s="26" t="s">
        <v>90</v>
      </c>
      <c r="B273" s="26" t="s">
        <v>161</v>
      </c>
      <c r="C273" s="27" t="s">
        <v>92</v>
      </c>
      <c r="D273" s="27">
        <v>191</v>
      </c>
      <c r="E273" s="16" t="s">
        <v>162</v>
      </c>
      <c r="F273" s="28">
        <f>G273+M273</f>
        <v>983700</v>
      </c>
      <c r="G273" s="28">
        <f>H273+J273+K273+L273</f>
        <v>983700</v>
      </c>
      <c r="H273" s="28"/>
      <c r="I273" s="28"/>
      <c r="J273" s="28"/>
      <c r="K273" s="28">
        <v>983700</v>
      </c>
      <c r="L273" s="28"/>
      <c r="M273" s="28"/>
      <c r="N273" s="28"/>
      <c r="O273" s="14"/>
      <c r="P273" s="14"/>
      <c r="Q273" s="14"/>
      <c r="R273" s="14"/>
      <c r="S273" s="15"/>
      <c r="T273" s="15"/>
      <c r="U273" s="14"/>
      <c r="V273" s="14"/>
      <c r="W273" s="14"/>
    </row>
    <row r="274" spans="1:23" s="13" customFormat="1" ht="12.75" outlineLevel="3">
      <c r="A274" s="21" t="s">
        <v>90</v>
      </c>
      <c r="B274" s="21" t="s">
        <v>161</v>
      </c>
      <c r="C274" s="22" t="s">
        <v>92</v>
      </c>
      <c r="D274" s="22">
        <v>192</v>
      </c>
      <c r="E274" s="17" t="s">
        <v>163</v>
      </c>
      <c r="F274" s="23">
        <f>G274+M274</f>
        <v>264700</v>
      </c>
      <c r="G274" s="23">
        <f>H274+J274+K274+L274</f>
        <v>264700</v>
      </c>
      <c r="H274" s="23"/>
      <c r="I274" s="23"/>
      <c r="J274" s="23"/>
      <c r="K274" s="23">
        <v>264700</v>
      </c>
      <c r="L274" s="23"/>
      <c r="M274" s="23"/>
      <c r="N274" s="23"/>
      <c r="O274" s="14"/>
      <c r="P274" s="14"/>
      <c r="Q274" s="14"/>
      <c r="R274" s="14"/>
      <c r="S274" s="15"/>
      <c r="T274" s="15"/>
      <c r="U274" s="14"/>
      <c r="V274" s="14"/>
      <c r="W274" s="14"/>
    </row>
    <row r="275" spans="1:23" s="13" customFormat="1" ht="12.75" outlineLevel="3">
      <c r="A275" s="21" t="s">
        <v>90</v>
      </c>
      <c r="B275" s="21" t="s">
        <v>161</v>
      </c>
      <c r="C275" s="22" t="s">
        <v>92</v>
      </c>
      <c r="D275" s="22">
        <v>193</v>
      </c>
      <c r="E275" s="17" t="s">
        <v>164</v>
      </c>
      <c r="F275" s="23">
        <f>G275+M275</f>
        <v>20600</v>
      </c>
      <c r="G275" s="23">
        <f>H275+J275+K275+L275</f>
        <v>4500</v>
      </c>
      <c r="H275" s="23"/>
      <c r="I275" s="23"/>
      <c r="J275" s="23"/>
      <c r="K275" s="23">
        <v>4500</v>
      </c>
      <c r="L275" s="23"/>
      <c r="M275" s="23">
        <v>16100</v>
      </c>
      <c r="N275" s="23">
        <v>16100</v>
      </c>
      <c r="O275" s="14"/>
      <c r="P275" s="14"/>
      <c r="Q275" s="14"/>
      <c r="R275" s="14"/>
      <c r="S275" s="15"/>
      <c r="T275" s="15"/>
      <c r="U275" s="14"/>
      <c r="V275" s="14"/>
      <c r="W275" s="14"/>
    </row>
    <row r="276" spans="1:23" s="10" customFormat="1" ht="12.75" outlineLevel="2">
      <c r="A276" s="49"/>
      <c r="B276" s="49" t="s">
        <v>246</v>
      </c>
      <c r="C276" s="50"/>
      <c r="D276" s="50"/>
      <c r="E276" s="51"/>
      <c r="F276" s="52">
        <f aca="true" t="shared" si="94" ref="F276:N276">SUBTOTAL(9,F277:F278)</f>
        <v>260000</v>
      </c>
      <c r="G276" s="52">
        <f t="shared" si="94"/>
        <v>200000</v>
      </c>
      <c r="H276" s="52">
        <f t="shared" si="94"/>
        <v>0</v>
      </c>
      <c r="I276" s="52">
        <f t="shared" si="94"/>
        <v>0</v>
      </c>
      <c r="J276" s="52">
        <f t="shared" si="94"/>
        <v>0</v>
      </c>
      <c r="K276" s="52">
        <f t="shared" si="94"/>
        <v>0</v>
      </c>
      <c r="L276" s="52">
        <f t="shared" si="94"/>
        <v>200000</v>
      </c>
      <c r="M276" s="52">
        <f t="shared" si="94"/>
        <v>60000</v>
      </c>
      <c r="N276" s="52">
        <f t="shared" si="94"/>
        <v>60000</v>
      </c>
      <c r="O276" s="11"/>
      <c r="P276" s="11"/>
      <c r="Q276" s="11"/>
      <c r="R276" s="11"/>
      <c r="S276" s="12"/>
      <c r="T276" s="12"/>
      <c r="U276" s="11"/>
      <c r="V276" s="11"/>
      <c r="W276" s="11"/>
    </row>
    <row r="277" spans="1:23" s="13" customFormat="1" ht="12.75" outlineLevel="3">
      <c r="A277" s="26" t="s">
        <v>90</v>
      </c>
      <c r="B277" s="26" t="s">
        <v>165</v>
      </c>
      <c r="C277" s="27" t="s">
        <v>376</v>
      </c>
      <c r="D277" s="27">
        <v>194</v>
      </c>
      <c r="E277" s="16" t="s">
        <v>166</v>
      </c>
      <c r="F277" s="28">
        <f>G277+M277</f>
        <v>200000</v>
      </c>
      <c r="G277" s="28">
        <f>H277+J277+K277+L277</f>
        <v>200000</v>
      </c>
      <c r="H277" s="28"/>
      <c r="I277" s="28"/>
      <c r="J277" s="28"/>
      <c r="K277" s="28"/>
      <c r="L277" s="28">
        <v>200000</v>
      </c>
      <c r="M277" s="28"/>
      <c r="N277" s="28"/>
      <c r="O277" s="14"/>
      <c r="P277" s="14"/>
      <c r="Q277" s="14"/>
      <c r="R277" s="14"/>
      <c r="S277" s="15"/>
      <c r="T277" s="15"/>
      <c r="U277" s="14"/>
      <c r="V277" s="14"/>
      <c r="W277" s="14"/>
    </row>
    <row r="278" spans="1:23" s="13" customFormat="1" ht="12.75" outlineLevel="3">
      <c r="A278" s="21" t="s">
        <v>90</v>
      </c>
      <c r="B278" s="21" t="s">
        <v>165</v>
      </c>
      <c r="C278" s="22" t="s">
        <v>376</v>
      </c>
      <c r="D278" s="22">
        <v>195</v>
      </c>
      <c r="E278" s="17" t="s">
        <v>310</v>
      </c>
      <c r="F278" s="23">
        <f>G278+M278</f>
        <v>60000</v>
      </c>
      <c r="G278" s="23">
        <f>H278+J278+K278+L278</f>
        <v>0</v>
      </c>
      <c r="H278" s="23"/>
      <c r="I278" s="23"/>
      <c r="J278" s="23"/>
      <c r="K278" s="23"/>
      <c r="L278" s="23"/>
      <c r="M278" s="23">
        <v>60000</v>
      </c>
      <c r="N278" s="23">
        <v>60000</v>
      </c>
      <c r="O278" s="14"/>
      <c r="P278" s="14"/>
      <c r="Q278" s="14"/>
      <c r="R278" s="14"/>
      <c r="S278" s="15"/>
      <c r="T278" s="15"/>
      <c r="U278" s="14"/>
      <c r="V278" s="14"/>
      <c r="W278" s="14"/>
    </row>
    <row r="279" spans="1:23" s="10" customFormat="1" ht="12.75" outlineLevel="2">
      <c r="A279" s="49"/>
      <c r="B279" s="49" t="s">
        <v>245</v>
      </c>
      <c r="C279" s="50"/>
      <c r="D279" s="50"/>
      <c r="E279" s="51"/>
      <c r="F279" s="52">
        <f aca="true" t="shared" si="95" ref="F279:N279">SUBTOTAL(9,F280:F287)</f>
        <v>1623800</v>
      </c>
      <c r="G279" s="52">
        <f t="shared" si="95"/>
        <v>223800</v>
      </c>
      <c r="H279" s="52">
        <f t="shared" si="95"/>
        <v>0</v>
      </c>
      <c r="I279" s="52">
        <f t="shared" si="95"/>
        <v>0</v>
      </c>
      <c r="J279" s="52">
        <f t="shared" si="95"/>
        <v>0</v>
      </c>
      <c r="K279" s="52">
        <f t="shared" si="95"/>
        <v>198800</v>
      </c>
      <c r="L279" s="52">
        <f t="shared" si="95"/>
        <v>25000</v>
      </c>
      <c r="M279" s="52">
        <f t="shared" si="95"/>
        <v>1400000</v>
      </c>
      <c r="N279" s="52">
        <f t="shared" si="95"/>
        <v>1400000</v>
      </c>
      <c r="O279" s="11"/>
      <c r="P279" s="11"/>
      <c r="Q279" s="11"/>
      <c r="R279" s="11"/>
      <c r="S279" s="12"/>
      <c r="T279" s="12"/>
      <c r="U279" s="11"/>
      <c r="V279" s="11"/>
      <c r="W279" s="11"/>
    </row>
    <row r="280" spans="1:23" s="13" customFormat="1" ht="12.75" outlineLevel="3">
      <c r="A280" s="26" t="s">
        <v>90</v>
      </c>
      <c r="B280" s="26" t="s">
        <v>114</v>
      </c>
      <c r="C280" s="27" t="s">
        <v>92</v>
      </c>
      <c r="D280" s="27">
        <v>196</v>
      </c>
      <c r="E280" s="16" t="s">
        <v>167</v>
      </c>
      <c r="F280" s="28">
        <f aca="true" t="shared" si="96" ref="F280:F287">G280+M280</f>
        <v>75000</v>
      </c>
      <c r="G280" s="28">
        <f aca="true" t="shared" si="97" ref="G280:G287">H280+J280+K280+L280</f>
        <v>75000</v>
      </c>
      <c r="H280" s="28"/>
      <c r="I280" s="28"/>
      <c r="J280" s="28"/>
      <c r="K280" s="28">
        <v>50000</v>
      </c>
      <c r="L280" s="28">
        <v>25000</v>
      </c>
      <c r="M280" s="28"/>
      <c r="N280" s="28"/>
      <c r="O280" s="14"/>
      <c r="P280" s="14"/>
      <c r="Q280" s="14"/>
      <c r="R280" s="14"/>
      <c r="S280" s="15"/>
      <c r="T280" s="15"/>
      <c r="U280" s="14"/>
      <c r="V280" s="14"/>
      <c r="W280" s="14"/>
    </row>
    <row r="281" spans="1:23" s="13" customFormat="1" ht="12.75" outlineLevel="3">
      <c r="A281" s="21" t="s">
        <v>90</v>
      </c>
      <c r="B281" s="21" t="s">
        <v>114</v>
      </c>
      <c r="C281" s="22" t="s">
        <v>92</v>
      </c>
      <c r="D281" s="22">
        <v>197</v>
      </c>
      <c r="E281" s="17" t="s">
        <v>168</v>
      </c>
      <c r="F281" s="23">
        <f t="shared" si="96"/>
        <v>50000</v>
      </c>
      <c r="G281" s="23">
        <f t="shared" si="97"/>
        <v>50000</v>
      </c>
      <c r="H281" s="23"/>
      <c r="I281" s="23"/>
      <c r="J281" s="23"/>
      <c r="K281" s="23">
        <v>50000</v>
      </c>
      <c r="L281" s="23"/>
      <c r="M281" s="23"/>
      <c r="N281" s="23"/>
      <c r="O281" s="14"/>
      <c r="P281" s="14"/>
      <c r="Q281" s="14"/>
      <c r="R281" s="14"/>
      <c r="S281" s="15"/>
      <c r="T281" s="15"/>
      <c r="U281" s="14"/>
      <c r="V281" s="14"/>
      <c r="W281" s="14"/>
    </row>
    <row r="282" spans="1:23" s="13" customFormat="1" ht="12.75" outlineLevel="3">
      <c r="A282" s="21" t="s">
        <v>90</v>
      </c>
      <c r="B282" s="21" t="s">
        <v>114</v>
      </c>
      <c r="C282" s="22" t="s">
        <v>92</v>
      </c>
      <c r="D282" s="22">
        <v>198</v>
      </c>
      <c r="E282" s="17" t="s">
        <v>169</v>
      </c>
      <c r="F282" s="23">
        <f t="shared" si="96"/>
        <v>10800</v>
      </c>
      <c r="G282" s="23">
        <f t="shared" si="97"/>
        <v>10800</v>
      </c>
      <c r="H282" s="23"/>
      <c r="I282" s="23"/>
      <c r="J282" s="23"/>
      <c r="K282" s="23">
        <v>10800</v>
      </c>
      <c r="L282" s="23"/>
      <c r="M282" s="23"/>
      <c r="N282" s="23"/>
      <c r="O282" s="14"/>
      <c r="P282" s="14"/>
      <c r="Q282" s="14"/>
      <c r="R282" s="14"/>
      <c r="S282" s="15"/>
      <c r="T282" s="15"/>
      <c r="U282" s="14"/>
      <c r="V282" s="14"/>
      <c r="W282" s="14"/>
    </row>
    <row r="283" spans="1:23" s="13" customFormat="1" ht="25.5" customHeight="1" outlineLevel="3">
      <c r="A283" s="21" t="s">
        <v>90</v>
      </c>
      <c r="B283" s="21" t="s">
        <v>114</v>
      </c>
      <c r="C283" s="22" t="s">
        <v>92</v>
      </c>
      <c r="D283" s="22">
        <v>199</v>
      </c>
      <c r="E283" s="17" t="s">
        <v>170</v>
      </c>
      <c r="F283" s="23">
        <f t="shared" si="96"/>
        <v>20000</v>
      </c>
      <c r="G283" s="23">
        <f t="shared" si="97"/>
        <v>20000</v>
      </c>
      <c r="H283" s="23"/>
      <c r="I283" s="23"/>
      <c r="J283" s="23"/>
      <c r="K283" s="23">
        <v>20000</v>
      </c>
      <c r="L283" s="23"/>
      <c r="M283" s="23"/>
      <c r="N283" s="23"/>
      <c r="O283" s="14"/>
      <c r="P283" s="14"/>
      <c r="Q283" s="14"/>
      <c r="R283" s="14"/>
      <c r="S283" s="15"/>
      <c r="T283" s="15"/>
      <c r="U283" s="14"/>
      <c r="V283" s="14"/>
      <c r="W283" s="14"/>
    </row>
    <row r="284" spans="1:23" s="13" customFormat="1" ht="25.5" outlineLevel="3">
      <c r="A284" s="21" t="s">
        <v>90</v>
      </c>
      <c r="B284" s="21" t="s">
        <v>114</v>
      </c>
      <c r="C284" s="22" t="s">
        <v>92</v>
      </c>
      <c r="D284" s="22">
        <v>200</v>
      </c>
      <c r="E284" s="17" t="s">
        <v>171</v>
      </c>
      <c r="F284" s="23">
        <f t="shared" si="96"/>
        <v>30000</v>
      </c>
      <c r="G284" s="23">
        <f t="shared" si="97"/>
        <v>30000</v>
      </c>
      <c r="H284" s="23"/>
      <c r="I284" s="23"/>
      <c r="J284" s="23"/>
      <c r="K284" s="23">
        <v>30000</v>
      </c>
      <c r="L284" s="23"/>
      <c r="M284" s="23"/>
      <c r="N284" s="23"/>
      <c r="O284" s="14"/>
      <c r="P284" s="14"/>
      <c r="Q284" s="14"/>
      <c r="R284" s="14"/>
      <c r="S284" s="15"/>
      <c r="T284" s="15"/>
      <c r="U284" s="14"/>
      <c r="V284" s="14"/>
      <c r="W284" s="14"/>
    </row>
    <row r="285" spans="1:23" s="13" customFormat="1" ht="12.75" outlineLevel="3">
      <c r="A285" s="21" t="s">
        <v>90</v>
      </c>
      <c r="B285" s="21" t="s">
        <v>114</v>
      </c>
      <c r="C285" s="22" t="s">
        <v>95</v>
      </c>
      <c r="D285" s="22">
        <v>201</v>
      </c>
      <c r="E285" s="17" t="s">
        <v>113</v>
      </c>
      <c r="F285" s="23">
        <f t="shared" si="96"/>
        <v>1400000</v>
      </c>
      <c r="G285" s="23">
        <f t="shared" si="97"/>
        <v>0</v>
      </c>
      <c r="H285" s="23"/>
      <c r="I285" s="23"/>
      <c r="J285" s="23"/>
      <c r="K285" s="23"/>
      <c r="L285" s="23"/>
      <c r="M285" s="23">
        <v>1400000</v>
      </c>
      <c r="N285" s="23">
        <v>1400000</v>
      </c>
      <c r="O285" s="14"/>
      <c r="P285" s="14"/>
      <c r="Q285" s="14"/>
      <c r="R285" s="14"/>
      <c r="S285" s="15"/>
      <c r="T285" s="15"/>
      <c r="U285" s="14"/>
      <c r="V285" s="14"/>
      <c r="W285" s="14"/>
    </row>
    <row r="286" spans="1:23" s="13" customFormat="1" ht="12.75" outlineLevel="3">
      <c r="A286" s="21" t="s">
        <v>90</v>
      </c>
      <c r="B286" s="21" t="s">
        <v>114</v>
      </c>
      <c r="C286" s="22" t="s">
        <v>126</v>
      </c>
      <c r="D286" s="22">
        <v>202</v>
      </c>
      <c r="E286" s="17" t="s">
        <v>131</v>
      </c>
      <c r="F286" s="23">
        <f t="shared" si="96"/>
        <v>23000</v>
      </c>
      <c r="G286" s="23">
        <f t="shared" si="97"/>
        <v>23000</v>
      </c>
      <c r="H286" s="23"/>
      <c r="I286" s="23"/>
      <c r="J286" s="23"/>
      <c r="K286" s="23">
        <v>23000</v>
      </c>
      <c r="L286" s="23"/>
      <c r="M286" s="23"/>
      <c r="N286" s="23"/>
      <c r="O286" s="14"/>
      <c r="P286" s="14"/>
      <c r="Q286" s="14"/>
      <c r="R286" s="14"/>
      <c r="S286" s="15"/>
      <c r="T286" s="15"/>
      <c r="U286" s="14"/>
      <c r="V286" s="14"/>
      <c r="W286" s="14"/>
    </row>
    <row r="287" spans="1:23" s="13" customFormat="1" ht="25.5" outlineLevel="3">
      <c r="A287" s="21" t="s">
        <v>90</v>
      </c>
      <c r="B287" s="21" t="s">
        <v>114</v>
      </c>
      <c r="C287" s="22" t="s">
        <v>126</v>
      </c>
      <c r="D287" s="22">
        <v>203</v>
      </c>
      <c r="E287" s="17" t="s">
        <v>132</v>
      </c>
      <c r="F287" s="23">
        <f t="shared" si="96"/>
        <v>15000</v>
      </c>
      <c r="G287" s="23">
        <f t="shared" si="97"/>
        <v>15000</v>
      </c>
      <c r="H287" s="23"/>
      <c r="I287" s="23"/>
      <c r="J287" s="23"/>
      <c r="K287" s="23">
        <v>15000</v>
      </c>
      <c r="L287" s="23"/>
      <c r="M287" s="23"/>
      <c r="N287" s="23"/>
      <c r="O287" s="14"/>
      <c r="P287" s="14"/>
      <c r="Q287" s="14"/>
      <c r="R287" s="14"/>
      <c r="S287" s="15"/>
      <c r="T287" s="15"/>
      <c r="U287" s="14"/>
      <c r="V287" s="14"/>
      <c r="W287" s="14"/>
    </row>
    <row r="288" spans="1:23" s="7" customFormat="1" ht="13.5" outlineLevel="1" thickBot="1">
      <c r="A288" s="42" t="s">
        <v>220</v>
      </c>
      <c r="B288" s="42"/>
      <c r="C288" s="35"/>
      <c r="D288" s="35"/>
      <c r="E288" s="36"/>
      <c r="F288" s="37">
        <f aca="true" t="shared" si="98" ref="F288:N288">SUBTOTAL(9,F290:F302)</f>
        <v>3862352</v>
      </c>
      <c r="G288" s="37">
        <f t="shared" si="98"/>
        <v>3229352</v>
      </c>
      <c r="H288" s="37">
        <f t="shared" si="98"/>
        <v>0</v>
      </c>
      <c r="I288" s="37">
        <f t="shared" si="98"/>
        <v>0</v>
      </c>
      <c r="J288" s="37">
        <f t="shared" si="98"/>
        <v>0</v>
      </c>
      <c r="K288" s="37">
        <f t="shared" si="98"/>
        <v>181600</v>
      </c>
      <c r="L288" s="37">
        <f t="shared" si="98"/>
        <v>3047752</v>
      </c>
      <c r="M288" s="37">
        <f t="shared" si="98"/>
        <v>633000</v>
      </c>
      <c r="N288" s="37">
        <f t="shared" si="98"/>
        <v>633000</v>
      </c>
      <c r="O288" s="8"/>
      <c r="P288" s="8"/>
      <c r="Q288" s="8"/>
      <c r="R288" s="8"/>
      <c r="S288" s="9"/>
      <c r="T288" s="9"/>
      <c r="U288" s="8"/>
      <c r="V288" s="8"/>
      <c r="W288" s="8"/>
    </row>
    <row r="289" spans="1:23" s="10" customFormat="1" ht="12.75" outlineLevel="2">
      <c r="A289" s="53"/>
      <c r="B289" s="53" t="s">
        <v>244</v>
      </c>
      <c r="C289" s="46"/>
      <c r="D289" s="46"/>
      <c r="E289" s="47"/>
      <c r="F289" s="48">
        <f aca="true" t="shared" si="99" ref="F289:N289">SUBTOTAL(9,F290:F292)</f>
        <v>1775770</v>
      </c>
      <c r="G289" s="48">
        <f t="shared" si="99"/>
        <v>1142770</v>
      </c>
      <c r="H289" s="48">
        <f t="shared" si="99"/>
        <v>0</v>
      </c>
      <c r="I289" s="48">
        <f t="shared" si="99"/>
        <v>0</v>
      </c>
      <c r="J289" s="48">
        <f t="shared" si="99"/>
        <v>0</v>
      </c>
      <c r="K289" s="48">
        <f t="shared" si="99"/>
        <v>0</v>
      </c>
      <c r="L289" s="48">
        <f t="shared" si="99"/>
        <v>1142770</v>
      </c>
      <c r="M289" s="48">
        <f t="shared" si="99"/>
        <v>633000</v>
      </c>
      <c r="N289" s="48">
        <f t="shared" si="99"/>
        <v>633000</v>
      </c>
      <c r="O289" s="11"/>
      <c r="P289" s="11"/>
      <c r="Q289" s="11"/>
      <c r="R289" s="11"/>
      <c r="S289" s="12"/>
      <c r="T289" s="12"/>
      <c r="U289" s="11"/>
      <c r="V289" s="11"/>
      <c r="W289" s="11"/>
    </row>
    <row r="290" spans="1:23" s="13" customFormat="1" ht="12.75" outlineLevel="3">
      <c r="A290" s="26" t="s">
        <v>42</v>
      </c>
      <c r="B290" s="26" t="s">
        <v>86</v>
      </c>
      <c r="C290" s="27" t="s">
        <v>377</v>
      </c>
      <c r="D290" s="27">
        <v>204</v>
      </c>
      <c r="E290" s="16" t="s">
        <v>420</v>
      </c>
      <c r="F290" s="28">
        <f>G290+M290</f>
        <v>1142770</v>
      </c>
      <c r="G290" s="28">
        <f>H290+J290+K290+L290</f>
        <v>1142770</v>
      </c>
      <c r="H290" s="28"/>
      <c r="I290" s="28"/>
      <c r="J290" s="28"/>
      <c r="K290" s="28"/>
      <c r="L290" s="28">
        <v>1142770</v>
      </c>
      <c r="M290" s="28"/>
      <c r="N290" s="28"/>
      <c r="O290" s="14"/>
      <c r="P290" s="14"/>
      <c r="Q290" s="14"/>
      <c r="R290" s="14"/>
      <c r="S290" s="15"/>
      <c r="T290" s="15"/>
      <c r="U290" s="14"/>
      <c r="V290" s="14"/>
      <c r="W290" s="14"/>
    </row>
    <row r="291" spans="1:23" s="13" customFormat="1" ht="12.75" customHeight="1" outlineLevel="3">
      <c r="A291" s="21" t="s">
        <v>42</v>
      </c>
      <c r="B291" s="21" t="s">
        <v>86</v>
      </c>
      <c r="C291" s="22" t="s">
        <v>95</v>
      </c>
      <c r="D291" s="22">
        <v>205</v>
      </c>
      <c r="E291" s="17" t="s">
        <v>111</v>
      </c>
      <c r="F291" s="23">
        <f>G291+M291</f>
        <v>543000</v>
      </c>
      <c r="G291" s="23">
        <f>H291+J291+K291+L291</f>
        <v>0</v>
      </c>
      <c r="H291" s="23"/>
      <c r="I291" s="23"/>
      <c r="J291" s="23"/>
      <c r="K291" s="23"/>
      <c r="L291" s="23"/>
      <c r="M291" s="23">
        <v>543000</v>
      </c>
      <c r="N291" s="23">
        <v>543000</v>
      </c>
      <c r="O291" s="14"/>
      <c r="P291" s="14"/>
      <c r="Q291" s="14"/>
      <c r="R291" s="14"/>
      <c r="S291" s="15"/>
      <c r="T291" s="15"/>
      <c r="U291" s="14"/>
      <c r="V291" s="14"/>
      <c r="W291" s="14"/>
    </row>
    <row r="292" spans="1:23" s="13" customFormat="1" ht="12.75" customHeight="1" outlineLevel="3">
      <c r="A292" s="21" t="s">
        <v>42</v>
      </c>
      <c r="B292" s="21" t="s">
        <v>86</v>
      </c>
      <c r="C292" s="22" t="s">
        <v>95</v>
      </c>
      <c r="D292" s="22">
        <v>206</v>
      </c>
      <c r="E292" s="17" t="s">
        <v>112</v>
      </c>
      <c r="F292" s="23">
        <f>G292+M292</f>
        <v>90000</v>
      </c>
      <c r="G292" s="23">
        <f>H292+J292+K292+L292</f>
        <v>0</v>
      </c>
      <c r="H292" s="23"/>
      <c r="I292" s="23"/>
      <c r="J292" s="23"/>
      <c r="K292" s="23"/>
      <c r="L292" s="23"/>
      <c r="M292" s="23">
        <v>90000</v>
      </c>
      <c r="N292" s="23">
        <v>90000</v>
      </c>
      <c r="O292" s="14"/>
      <c r="P292" s="14"/>
      <c r="Q292" s="14"/>
      <c r="R292" s="14"/>
      <c r="S292" s="15"/>
      <c r="T292" s="15"/>
      <c r="U292" s="14"/>
      <c r="V292" s="14"/>
      <c r="W292" s="14"/>
    </row>
    <row r="293" spans="1:23" s="10" customFormat="1" ht="12.75" outlineLevel="2">
      <c r="A293" s="49"/>
      <c r="B293" s="49" t="s">
        <v>243</v>
      </c>
      <c r="C293" s="50"/>
      <c r="D293" s="50"/>
      <c r="E293" s="51"/>
      <c r="F293" s="52">
        <f aca="true" t="shared" si="100" ref="F293:N293">SUBTOTAL(9,F294:F294)</f>
        <v>1113596</v>
      </c>
      <c r="G293" s="52">
        <f t="shared" si="100"/>
        <v>1113596</v>
      </c>
      <c r="H293" s="52">
        <f t="shared" si="100"/>
        <v>0</v>
      </c>
      <c r="I293" s="52">
        <f t="shared" si="100"/>
        <v>0</v>
      </c>
      <c r="J293" s="52">
        <f t="shared" si="100"/>
        <v>0</v>
      </c>
      <c r="K293" s="52">
        <f t="shared" si="100"/>
        <v>0</v>
      </c>
      <c r="L293" s="52">
        <f t="shared" si="100"/>
        <v>1113596</v>
      </c>
      <c r="M293" s="52">
        <f t="shared" si="100"/>
        <v>0</v>
      </c>
      <c r="N293" s="52">
        <f t="shared" si="100"/>
        <v>0</v>
      </c>
      <c r="O293" s="11"/>
      <c r="P293" s="11"/>
      <c r="Q293" s="11"/>
      <c r="R293" s="11"/>
      <c r="S293" s="12"/>
      <c r="T293" s="12"/>
      <c r="U293" s="11"/>
      <c r="V293" s="11"/>
      <c r="W293" s="11"/>
    </row>
    <row r="294" spans="1:23" s="13" customFormat="1" ht="12.75" outlineLevel="3">
      <c r="A294" s="26" t="s">
        <v>42</v>
      </c>
      <c r="B294" s="26" t="s">
        <v>87</v>
      </c>
      <c r="C294" s="27" t="s">
        <v>378</v>
      </c>
      <c r="D294" s="27">
        <v>207</v>
      </c>
      <c r="E294" s="16" t="s">
        <v>421</v>
      </c>
      <c r="F294" s="28">
        <f>G294+M294</f>
        <v>1113596</v>
      </c>
      <c r="G294" s="28">
        <f>H294+J294+K294+L294</f>
        <v>1113596</v>
      </c>
      <c r="H294" s="28"/>
      <c r="I294" s="28"/>
      <c r="J294" s="28"/>
      <c r="K294" s="28"/>
      <c r="L294" s="28">
        <v>1113596</v>
      </c>
      <c r="M294" s="28"/>
      <c r="N294" s="28"/>
      <c r="O294" s="14"/>
      <c r="P294" s="14"/>
      <c r="Q294" s="14"/>
      <c r="R294" s="14"/>
      <c r="S294" s="15"/>
      <c r="T294" s="15"/>
      <c r="U294" s="14"/>
      <c r="V294" s="14"/>
      <c r="W294" s="14"/>
    </row>
    <row r="295" spans="1:23" s="10" customFormat="1" ht="12.75" outlineLevel="2">
      <c r="A295" s="49"/>
      <c r="B295" s="49" t="s">
        <v>242</v>
      </c>
      <c r="C295" s="50"/>
      <c r="D295" s="50"/>
      <c r="E295" s="51"/>
      <c r="F295" s="52">
        <f aca="true" t="shared" si="101" ref="F295:N295">SUBTOTAL(9,F296:F297)</f>
        <v>763386</v>
      </c>
      <c r="G295" s="52">
        <f t="shared" si="101"/>
        <v>763386</v>
      </c>
      <c r="H295" s="52">
        <f t="shared" si="101"/>
        <v>0</v>
      </c>
      <c r="I295" s="52">
        <f t="shared" si="101"/>
        <v>0</v>
      </c>
      <c r="J295" s="52">
        <f t="shared" si="101"/>
        <v>0</v>
      </c>
      <c r="K295" s="52">
        <f t="shared" si="101"/>
        <v>0</v>
      </c>
      <c r="L295" s="52">
        <f t="shared" si="101"/>
        <v>763386</v>
      </c>
      <c r="M295" s="52">
        <f t="shared" si="101"/>
        <v>0</v>
      </c>
      <c r="N295" s="52">
        <f t="shared" si="101"/>
        <v>0</v>
      </c>
      <c r="O295" s="11"/>
      <c r="P295" s="11"/>
      <c r="Q295" s="11"/>
      <c r="R295" s="11"/>
      <c r="S295" s="12"/>
      <c r="T295" s="12"/>
      <c r="U295" s="11"/>
      <c r="V295" s="11"/>
      <c r="W295" s="11"/>
    </row>
    <row r="296" spans="1:23" s="13" customFormat="1" ht="12.75" outlineLevel="3">
      <c r="A296" s="26" t="s">
        <v>42</v>
      </c>
      <c r="B296" s="26" t="s">
        <v>88</v>
      </c>
      <c r="C296" s="27" t="s">
        <v>379</v>
      </c>
      <c r="D296" s="27">
        <v>208</v>
      </c>
      <c r="E296" s="16" t="s">
        <v>422</v>
      </c>
      <c r="F296" s="28">
        <f>G296+M296</f>
        <v>728386</v>
      </c>
      <c r="G296" s="28">
        <f>H296+J296+K296+L296</f>
        <v>728386</v>
      </c>
      <c r="H296" s="28"/>
      <c r="I296" s="28"/>
      <c r="J296" s="28"/>
      <c r="K296" s="28"/>
      <c r="L296" s="28">
        <v>728386</v>
      </c>
      <c r="M296" s="28"/>
      <c r="N296" s="28"/>
      <c r="O296" s="14"/>
      <c r="P296" s="14"/>
      <c r="Q296" s="14"/>
      <c r="R296" s="14"/>
      <c r="S296" s="15"/>
      <c r="T296" s="15"/>
      <c r="U296" s="14"/>
      <c r="V296" s="14"/>
      <c r="W296" s="14"/>
    </row>
    <row r="297" spans="1:23" s="13" customFormat="1" ht="12.75" outlineLevel="3">
      <c r="A297" s="21" t="s">
        <v>42</v>
      </c>
      <c r="B297" s="21" t="s">
        <v>88</v>
      </c>
      <c r="C297" s="22" t="s">
        <v>379</v>
      </c>
      <c r="D297" s="22">
        <v>209</v>
      </c>
      <c r="E297" s="17" t="s">
        <v>89</v>
      </c>
      <c r="F297" s="23">
        <f>G297+M297</f>
        <v>35000</v>
      </c>
      <c r="G297" s="23">
        <f>H297+J297+K297+L297</f>
        <v>35000</v>
      </c>
      <c r="H297" s="23"/>
      <c r="I297" s="23"/>
      <c r="J297" s="23"/>
      <c r="K297" s="23"/>
      <c r="L297" s="23">
        <v>35000</v>
      </c>
      <c r="M297" s="23"/>
      <c r="N297" s="23"/>
      <c r="O297" s="14"/>
      <c r="P297" s="14"/>
      <c r="Q297" s="14"/>
      <c r="R297" s="14"/>
      <c r="S297" s="15"/>
      <c r="T297" s="15"/>
      <c r="U297" s="14"/>
      <c r="V297" s="14"/>
      <c r="W297" s="14"/>
    </row>
    <row r="298" spans="1:23" s="10" customFormat="1" ht="12.75" outlineLevel="2">
      <c r="A298" s="49"/>
      <c r="B298" s="49" t="s">
        <v>241</v>
      </c>
      <c r="C298" s="50"/>
      <c r="D298" s="50"/>
      <c r="E298" s="79"/>
      <c r="F298" s="52">
        <f aca="true" t="shared" si="102" ref="F298:N298">SUBTOTAL(9,F299:F299)</f>
        <v>52600</v>
      </c>
      <c r="G298" s="52">
        <f t="shared" si="102"/>
        <v>52600</v>
      </c>
      <c r="H298" s="52">
        <f t="shared" si="102"/>
        <v>0</v>
      </c>
      <c r="I298" s="52">
        <f t="shared" si="102"/>
        <v>0</v>
      </c>
      <c r="J298" s="52">
        <f t="shared" si="102"/>
        <v>0</v>
      </c>
      <c r="K298" s="52">
        <f t="shared" si="102"/>
        <v>52600</v>
      </c>
      <c r="L298" s="52">
        <f t="shared" si="102"/>
        <v>0</v>
      </c>
      <c r="M298" s="52">
        <f t="shared" si="102"/>
        <v>0</v>
      </c>
      <c r="N298" s="52">
        <f t="shared" si="102"/>
        <v>0</v>
      </c>
      <c r="O298" s="11"/>
      <c r="P298" s="11"/>
      <c r="Q298" s="11"/>
      <c r="R298" s="11"/>
      <c r="S298" s="12"/>
      <c r="T298" s="12"/>
      <c r="U298" s="11"/>
      <c r="V298" s="11"/>
      <c r="W298" s="11"/>
    </row>
    <row r="299" spans="1:23" s="13" customFormat="1" ht="12.75" outlineLevel="3">
      <c r="A299" s="26" t="s">
        <v>42</v>
      </c>
      <c r="B299" s="26" t="s">
        <v>204</v>
      </c>
      <c r="C299" s="27" t="s">
        <v>203</v>
      </c>
      <c r="D299" s="27">
        <v>210</v>
      </c>
      <c r="E299" s="70" t="s">
        <v>205</v>
      </c>
      <c r="F299" s="28">
        <f>G299+M299</f>
        <v>52600</v>
      </c>
      <c r="G299" s="28">
        <f>H299+J299+K299+L299</f>
        <v>52600</v>
      </c>
      <c r="H299" s="28"/>
      <c r="I299" s="28"/>
      <c r="J299" s="28"/>
      <c r="K299" s="28">
        <v>52600</v>
      </c>
      <c r="L299" s="28"/>
      <c r="M299" s="28"/>
      <c r="N299" s="28"/>
      <c r="O299" s="14"/>
      <c r="P299" s="14"/>
      <c r="Q299" s="14"/>
      <c r="R299" s="14"/>
      <c r="S299" s="15"/>
      <c r="T299" s="15"/>
      <c r="U299" s="14"/>
      <c r="V299" s="14"/>
      <c r="W299" s="14"/>
    </row>
    <row r="300" spans="1:23" s="10" customFormat="1" ht="12.75" outlineLevel="2">
      <c r="A300" s="49"/>
      <c r="B300" s="49" t="s">
        <v>240</v>
      </c>
      <c r="C300" s="83"/>
      <c r="D300" s="50"/>
      <c r="E300" s="51"/>
      <c r="F300" s="52">
        <f aca="true" t="shared" si="103" ref="F300:N300">SUBTOTAL(9,F301:F302)</f>
        <v>157000</v>
      </c>
      <c r="G300" s="52">
        <f t="shared" si="103"/>
        <v>157000</v>
      </c>
      <c r="H300" s="52">
        <f t="shared" si="103"/>
        <v>0</v>
      </c>
      <c r="I300" s="52">
        <f t="shared" si="103"/>
        <v>0</v>
      </c>
      <c r="J300" s="52">
        <f t="shared" si="103"/>
        <v>0</v>
      </c>
      <c r="K300" s="52">
        <f t="shared" si="103"/>
        <v>129000</v>
      </c>
      <c r="L300" s="52">
        <f t="shared" si="103"/>
        <v>28000</v>
      </c>
      <c r="M300" s="52">
        <f t="shared" si="103"/>
        <v>0</v>
      </c>
      <c r="N300" s="52">
        <f t="shared" si="103"/>
        <v>0</v>
      </c>
      <c r="O300" s="11"/>
      <c r="P300" s="11"/>
      <c r="Q300" s="11"/>
      <c r="R300" s="11"/>
      <c r="S300" s="12"/>
      <c r="T300" s="12"/>
      <c r="U300" s="11"/>
      <c r="V300" s="11"/>
      <c r="W300" s="11"/>
    </row>
    <row r="301" spans="1:23" s="13" customFormat="1" ht="12.75" outlineLevel="3">
      <c r="A301" s="26" t="s">
        <v>42</v>
      </c>
      <c r="B301" s="26" t="s">
        <v>43</v>
      </c>
      <c r="C301" s="71" t="s">
        <v>50</v>
      </c>
      <c r="D301" s="27">
        <v>211</v>
      </c>
      <c r="E301" s="16" t="s">
        <v>44</v>
      </c>
      <c r="F301" s="28">
        <f>G301+M301</f>
        <v>142000</v>
      </c>
      <c r="G301" s="28">
        <f>H301+J301+K301+L301</f>
        <v>142000</v>
      </c>
      <c r="H301" s="28"/>
      <c r="I301" s="28"/>
      <c r="J301" s="28"/>
      <c r="K301" s="28">
        <v>114000</v>
      </c>
      <c r="L301" s="28">
        <v>28000</v>
      </c>
      <c r="M301" s="28"/>
      <c r="N301" s="28"/>
      <c r="O301" s="14"/>
      <c r="P301" s="14"/>
      <c r="Q301" s="14"/>
      <c r="R301" s="14"/>
      <c r="S301" s="15"/>
      <c r="T301" s="15"/>
      <c r="U301" s="14"/>
      <c r="V301" s="14"/>
      <c r="W301" s="14"/>
    </row>
    <row r="302" spans="1:23" s="13" customFormat="1" ht="12.75" outlineLevel="3">
      <c r="A302" s="21" t="s">
        <v>42</v>
      </c>
      <c r="B302" s="21" t="s">
        <v>43</v>
      </c>
      <c r="C302" s="65" t="s">
        <v>50</v>
      </c>
      <c r="D302" s="22">
        <v>212</v>
      </c>
      <c r="E302" s="17" t="s">
        <v>431</v>
      </c>
      <c r="F302" s="23">
        <f>G302+M302</f>
        <v>15000</v>
      </c>
      <c r="G302" s="23">
        <f>H302+J302+K302+L302</f>
        <v>15000</v>
      </c>
      <c r="H302" s="23"/>
      <c r="I302" s="23"/>
      <c r="J302" s="23"/>
      <c r="K302" s="23">
        <v>15000</v>
      </c>
      <c r="L302" s="23"/>
      <c r="M302" s="23"/>
      <c r="N302" s="23"/>
      <c r="O302" s="14"/>
      <c r="P302" s="14"/>
      <c r="Q302" s="14"/>
      <c r="R302" s="14"/>
      <c r="S302" s="15"/>
      <c r="T302" s="15"/>
      <c r="U302" s="14"/>
      <c r="V302" s="14"/>
      <c r="W302" s="14"/>
    </row>
    <row r="303" spans="1:23" s="7" customFormat="1" ht="13.5" outlineLevel="1" thickBot="1">
      <c r="A303" s="42" t="s">
        <v>219</v>
      </c>
      <c r="B303" s="42"/>
      <c r="C303" s="35"/>
      <c r="D303" s="35"/>
      <c r="E303" s="36"/>
      <c r="F303" s="37">
        <f aca="true" t="shared" si="104" ref="F303:N303">SUBTOTAL(9,F305:F312)</f>
        <v>5088294</v>
      </c>
      <c r="G303" s="37">
        <f t="shared" si="104"/>
        <v>1323100</v>
      </c>
      <c r="H303" s="37">
        <f t="shared" si="104"/>
        <v>0</v>
      </c>
      <c r="I303" s="37">
        <f t="shared" si="104"/>
        <v>0</v>
      </c>
      <c r="J303" s="37">
        <f t="shared" si="104"/>
        <v>0</v>
      </c>
      <c r="K303" s="37">
        <f t="shared" si="104"/>
        <v>231500</v>
      </c>
      <c r="L303" s="37">
        <f t="shared" si="104"/>
        <v>1091600</v>
      </c>
      <c r="M303" s="37">
        <f t="shared" si="104"/>
        <v>3765194</v>
      </c>
      <c r="N303" s="37">
        <f t="shared" si="104"/>
        <v>3765194</v>
      </c>
      <c r="O303" s="8"/>
      <c r="P303" s="8"/>
      <c r="Q303" s="8"/>
      <c r="R303" s="8"/>
      <c r="S303" s="9"/>
      <c r="T303" s="9"/>
      <c r="U303" s="8"/>
      <c r="V303" s="8"/>
      <c r="W303" s="8"/>
    </row>
    <row r="304" spans="1:23" s="10" customFormat="1" ht="12.75" outlineLevel="2">
      <c r="A304" s="53"/>
      <c r="B304" s="53" t="s">
        <v>239</v>
      </c>
      <c r="C304" s="46"/>
      <c r="D304" s="46"/>
      <c r="E304" s="47"/>
      <c r="F304" s="48">
        <f aca="true" t="shared" si="105" ref="F304:N304">SUBTOTAL(9,F305:F307)</f>
        <v>4586794</v>
      </c>
      <c r="G304" s="48">
        <f t="shared" si="105"/>
        <v>821600</v>
      </c>
      <c r="H304" s="48">
        <f t="shared" si="105"/>
        <v>0</v>
      </c>
      <c r="I304" s="48">
        <f t="shared" si="105"/>
        <v>0</v>
      </c>
      <c r="J304" s="48">
        <f t="shared" si="105"/>
        <v>0</v>
      </c>
      <c r="K304" s="48">
        <f t="shared" si="105"/>
        <v>0</v>
      </c>
      <c r="L304" s="48">
        <f t="shared" si="105"/>
        <v>821600</v>
      </c>
      <c r="M304" s="48">
        <f t="shared" si="105"/>
        <v>3765194</v>
      </c>
      <c r="N304" s="48">
        <f t="shared" si="105"/>
        <v>3765194</v>
      </c>
      <c r="O304" s="11"/>
      <c r="P304" s="11"/>
      <c r="Q304" s="11"/>
      <c r="R304" s="11"/>
      <c r="S304" s="12"/>
      <c r="T304" s="12"/>
      <c r="U304" s="11"/>
      <c r="V304" s="11"/>
      <c r="W304" s="11"/>
    </row>
    <row r="305" spans="1:23" s="13" customFormat="1" ht="12.75" outlineLevel="3">
      <c r="A305" s="26" t="s">
        <v>45</v>
      </c>
      <c r="B305" s="26" t="s">
        <v>103</v>
      </c>
      <c r="C305" s="27" t="s">
        <v>173</v>
      </c>
      <c r="D305" s="27">
        <v>213</v>
      </c>
      <c r="E305" s="16" t="s">
        <v>174</v>
      </c>
      <c r="F305" s="28">
        <f>G305+M305</f>
        <v>821600</v>
      </c>
      <c r="G305" s="28">
        <f>H305+J305+K305+L305</f>
        <v>821600</v>
      </c>
      <c r="H305" s="28"/>
      <c r="I305" s="28"/>
      <c r="J305" s="28"/>
      <c r="K305" s="28"/>
      <c r="L305" s="28">
        <v>821600</v>
      </c>
      <c r="M305" s="28"/>
      <c r="N305" s="28"/>
      <c r="O305" s="14"/>
      <c r="P305" s="14"/>
      <c r="Q305" s="14"/>
      <c r="R305" s="14"/>
      <c r="S305" s="15"/>
      <c r="T305" s="15"/>
      <c r="U305" s="14"/>
      <c r="V305" s="14"/>
      <c r="W305" s="14"/>
    </row>
    <row r="306" spans="1:23" s="13" customFormat="1" ht="25.5" outlineLevel="3">
      <c r="A306" s="21" t="s">
        <v>45</v>
      </c>
      <c r="B306" s="21" t="s">
        <v>103</v>
      </c>
      <c r="C306" s="22" t="s">
        <v>95</v>
      </c>
      <c r="D306" s="22">
        <v>214</v>
      </c>
      <c r="E306" s="17" t="s">
        <v>104</v>
      </c>
      <c r="F306" s="23">
        <f>G306+M306</f>
        <v>998694</v>
      </c>
      <c r="G306" s="23">
        <f>H306+J306+K306+L306</f>
        <v>0</v>
      </c>
      <c r="H306" s="23"/>
      <c r="I306" s="23"/>
      <c r="J306" s="23"/>
      <c r="K306" s="23"/>
      <c r="L306" s="23"/>
      <c r="M306" s="23">
        <v>998694</v>
      </c>
      <c r="N306" s="23">
        <v>998694</v>
      </c>
      <c r="O306" s="14"/>
      <c r="P306" s="14"/>
      <c r="Q306" s="14"/>
      <c r="R306" s="14"/>
      <c r="S306" s="15"/>
      <c r="T306" s="15"/>
      <c r="U306" s="14"/>
      <c r="V306" s="14"/>
      <c r="W306" s="14"/>
    </row>
    <row r="307" spans="1:23" s="13" customFormat="1" ht="25.5" outlineLevel="3">
      <c r="A307" s="21" t="s">
        <v>45</v>
      </c>
      <c r="B307" s="21" t="s">
        <v>103</v>
      </c>
      <c r="C307" s="22" t="s">
        <v>95</v>
      </c>
      <c r="D307" s="22">
        <v>215</v>
      </c>
      <c r="E307" s="17" t="s">
        <v>105</v>
      </c>
      <c r="F307" s="23">
        <f>G307+M307</f>
        <v>2766500</v>
      </c>
      <c r="G307" s="23">
        <f>H307+J307+K307+L307</f>
        <v>0</v>
      </c>
      <c r="H307" s="23"/>
      <c r="I307" s="23"/>
      <c r="J307" s="23"/>
      <c r="K307" s="23"/>
      <c r="L307" s="23"/>
      <c r="M307" s="23">
        <v>2766500</v>
      </c>
      <c r="N307" s="23">
        <v>2766500</v>
      </c>
      <c r="O307" s="14"/>
      <c r="P307" s="14"/>
      <c r="Q307" s="14"/>
      <c r="R307" s="14"/>
      <c r="S307" s="15"/>
      <c r="T307" s="15"/>
      <c r="U307" s="14"/>
      <c r="V307" s="14"/>
      <c r="W307" s="14"/>
    </row>
    <row r="308" spans="1:23" s="10" customFormat="1" ht="12.75" outlineLevel="2">
      <c r="A308" s="49"/>
      <c r="B308" s="49" t="s">
        <v>238</v>
      </c>
      <c r="C308" s="83"/>
      <c r="D308" s="50"/>
      <c r="E308" s="51"/>
      <c r="F308" s="52">
        <f aca="true" t="shared" si="106" ref="F308:N308">SUBTOTAL(9,F309:F312)</f>
        <v>501500</v>
      </c>
      <c r="G308" s="52">
        <f t="shared" si="106"/>
        <v>501500</v>
      </c>
      <c r="H308" s="52">
        <f t="shared" si="106"/>
        <v>0</v>
      </c>
      <c r="I308" s="52">
        <f t="shared" si="106"/>
        <v>0</v>
      </c>
      <c r="J308" s="52">
        <f t="shared" si="106"/>
        <v>0</v>
      </c>
      <c r="K308" s="52">
        <f t="shared" si="106"/>
        <v>231500</v>
      </c>
      <c r="L308" s="52">
        <f t="shared" si="106"/>
        <v>270000</v>
      </c>
      <c r="M308" s="52">
        <f t="shared" si="106"/>
        <v>0</v>
      </c>
      <c r="N308" s="52">
        <f t="shared" si="106"/>
        <v>0</v>
      </c>
      <c r="O308" s="11"/>
      <c r="P308" s="11"/>
      <c r="Q308" s="11"/>
      <c r="R308" s="11"/>
      <c r="S308" s="12"/>
      <c r="T308" s="12"/>
      <c r="U308" s="11"/>
      <c r="V308" s="11"/>
      <c r="W308" s="11"/>
    </row>
    <row r="309" spans="1:23" s="13" customFormat="1" ht="12.75" outlineLevel="3">
      <c r="A309" s="26" t="s">
        <v>45</v>
      </c>
      <c r="B309" s="26" t="s">
        <v>46</v>
      </c>
      <c r="C309" s="71" t="s">
        <v>50</v>
      </c>
      <c r="D309" s="27">
        <v>216</v>
      </c>
      <c r="E309" s="16" t="s">
        <v>47</v>
      </c>
      <c r="F309" s="28">
        <f>G309+M309</f>
        <v>396500</v>
      </c>
      <c r="G309" s="28">
        <f>H309+J309+K309+L309</f>
        <v>396500</v>
      </c>
      <c r="H309" s="28"/>
      <c r="I309" s="28"/>
      <c r="J309" s="28"/>
      <c r="K309" s="28">
        <v>126500</v>
      </c>
      <c r="L309" s="28">
        <v>270000</v>
      </c>
      <c r="M309" s="28"/>
      <c r="N309" s="28"/>
      <c r="O309" s="14"/>
      <c r="P309" s="14"/>
      <c r="Q309" s="14"/>
      <c r="R309" s="14"/>
      <c r="S309" s="15"/>
      <c r="T309" s="15"/>
      <c r="U309" s="14"/>
      <c r="V309" s="14"/>
      <c r="W309" s="14"/>
    </row>
    <row r="310" spans="1:14" ht="12.75" customHeight="1" outlineLevel="3">
      <c r="A310" s="21" t="s">
        <v>45</v>
      </c>
      <c r="B310" s="21" t="s">
        <v>46</v>
      </c>
      <c r="C310" s="65" t="s">
        <v>50</v>
      </c>
      <c r="D310" s="22">
        <v>217</v>
      </c>
      <c r="E310" s="17" t="s">
        <v>435</v>
      </c>
      <c r="F310" s="23">
        <f>G310+M310</f>
        <v>45000</v>
      </c>
      <c r="G310" s="23">
        <f>H310+J310+K310+L310</f>
        <v>45000</v>
      </c>
      <c r="H310" s="23"/>
      <c r="I310" s="23"/>
      <c r="J310" s="23"/>
      <c r="K310" s="23">
        <v>45000</v>
      </c>
      <c r="L310" s="23"/>
      <c r="M310" s="23"/>
      <c r="N310" s="23"/>
    </row>
    <row r="311" spans="1:14" ht="12.75" customHeight="1" outlineLevel="3">
      <c r="A311" s="21" t="s">
        <v>45</v>
      </c>
      <c r="B311" s="21" t="s">
        <v>46</v>
      </c>
      <c r="C311" s="65" t="s">
        <v>138</v>
      </c>
      <c r="D311" s="22">
        <v>218</v>
      </c>
      <c r="E311" s="17" t="s">
        <v>438</v>
      </c>
      <c r="F311" s="23">
        <f>G311+M311</f>
        <v>30000</v>
      </c>
      <c r="G311" s="23">
        <f>H311+J311+K311+L311</f>
        <v>30000</v>
      </c>
      <c r="H311" s="92"/>
      <c r="I311" s="92"/>
      <c r="J311" s="92"/>
      <c r="K311" s="92">
        <v>30000</v>
      </c>
      <c r="L311" s="92"/>
      <c r="M311" s="92"/>
      <c r="N311" s="92"/>
    </row>
    <row r="312" spans="1:14" ht="12.75" customHeight="1" outlineLevel="3">
      <c r="A312" s="21" t="s">
        <v>45</v>
      </c>
      <c r="B312" s="21" t="s">
        <v>46</v>
      </c>
      <c r="C312" s="65" t="s">
        <v>138</v>
      </c>
      <c r="D312" s="22">
        <v>219</v>
      </c>
      <c r="E312" s="17" t="s">
        <v>439</v>
      </c>
      <c r="F312" s="23">
        <f>G312+M312</f>
        <v>30000</v>
      </c>
      <c r="G312" s="23">
        <f>H312+J312+K312+L312</f>
        <v>30000</v>
      </c>
      <c r="H312" s="92"/>
      <c r="I312" s="92"/>
      <c r="J312" s="92"/>
      <c r="K312" s="92">
        <v>30000</v>
      </c>
      <c r="L312" s="92"/>
      <c r="M312" s="92"/>
      <c r="N312" s="92"/>
    </row>
    <row r="313" spans="1:14" ht="27.75" customHeight="1">
      <c r="A313" s="60"/>
      <c r="B313" s="60"/>
      <c r="E313" s="61"/>
      <c r="F313" s="86"/>
      <c r="G313" s="6"/>
      <c r="H313" s="6"/>
      <c r="I313" s="6"/>
      <c r="J313" s="6"/>
      <c r="K313" s="6"/>
      <c r="L313" s="6"/>
      <c r="M313" s="6"/>
      <c r="N313" s="6"/>
    </row>
    <row r="314" spans="1:14" ht="27.75" customHeight="1">
      <c r="A314" s="60"/>
      <c r="B314" s="60"/>
      <c r="E314" s="61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27.75" customHeight="1">
      <c r="A315" s="60"/>
      <c r="B315" s="60"/>
      <c r="E315" s="61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27.75" customHeight="1">
      <c r="A316" s="60"/>
      <c r="B316" s="60"/>
      <c r="E316" s="61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27.75" customHeight="1">
      <c r="A317" s="60"/>
      <c r="B317" s="60"/>
      <c r="E317" s="61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27.75" customHeight="1">
      <c r="A318" s="60"/>
      <c r="B318" s="60"/>
      <c r="E318" s="61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27.75" customHeight="1">
      <c r="A319" s="60"/>
      <c r="B319" s="60"/>
      <c r="E319" s="61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27.75" customHeight="1">
      <c r="A320" s="60"/>
      <c r="B320" s="60"/>
      <c r="E320" s="61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27.75" customHeight="1">
      <c r="A321" s="60"/>
      <c r="B321" s="60"/>
      <c r="E321" s="61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27.75" customHeight="1">
      <c r="A322" s="60"/>
      <c r="B322" s="60"/>
      <c r="E322" s="61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27.75" customHeight="1">
      <c r="A323" s="60"/>
      <c r="B323" s="60"/>
      <c r="E323" s="61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27.75" customHeight="1">
      <c r="A324" s="60"/>
      <c r="B324" s="60"/>
      <c r="E324" s="61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27.75" customHeight="1">
      <c r="A325" s="60"/>
      <c r="B325" s="60"/>
      <c r="E325" s="61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27.75" customHeight="1">
      <c r="A326" s="60"/>
      <c r="B326" s="60"/>
      <c r="E326" s="61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27.75" customHeight="1">
      <c r="A327" s="60"/>
      <c r="B327" s="60"/>
      <c r="E327" s="61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27.75" customHeight="1">
      <c r="A328" s="60"/>
      <c r="B328" s="60"/>
      <c r="E328" s="61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27.75" customHeight="1">
      <c r="A329" s="60"/>
      <c r="B329" s="60"/>
      <c r="E329" s="61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27.75" customHeight="1">
      <c r="A330" s="60"/>
      <c r="B330" s="60"/>
      <c r="E330" s="61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27.75" customHeight="1">
      <c r="A331" s="60"/>
      <c r="B331" s="60"/>
      <c r="E331" s="61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27.75" customHeight="1">
      <c r="A332" s="60"/>
      <c r="B332" s="60"/>
      <c r="E332" s="61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27.75" customHeight="1">
      <c r="A333" s="60"/>
      <c r="B333" s="60"/>
      <c r="E333" s="61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27.75" customHeight="1">
      <c r="A334" s="60"/>
      <c r="B334" s="60"/>
      <c r="E334" s="61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27.75" customHeight="1">
      <c r="A335" s="60"/>
      <c r="B335" s="60"/>
      <c r="E335" s="61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27.75" customHeight="1">
      <c r="A336" s="60"/>
      <c r="B336" s="60"/>
      <c r="E336" s="61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27.75" customHeight="1">
      <c r="A337" s="60"/>
      <c r="B337" s="60"/>
      <c r="E337" s="61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27.75" customHeight="1">
      <c r="A338" s="60"/>
      <c r="B338" s="60"/>
      <c r="E338" s="61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27.75" customHeight="1">
      <c r="A339" s="60"/>
      <c r="B339" s="60"/>
      <c r="E339" s="61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27.75" customHeight="1">
      <c r="A340" s="60"/>
      <c r="B340" s="60"/>
      <c r="E340" s="61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27.75" customHeight="1">
      <c r="A341" s="60"/>
      <c r="B341" s="60"/>
      <c r="E341" s="61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27.75" customHeight="1">
      <c r="A342" s="60"/>
      <c r="B342" s="60"/>
      <c r="E342" s="61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27.75" customHeight="1">
      <c r="A343" s="60"/>
      <c r="B343" s="60"/>
      <c r="E343" s="61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27.75" customHeight="1">
      <c r="A344" s="60"/>
      <c r="B344" s="60"/>
      <c r="E344" s="61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27.75" customHeight="1">
      <c r="A345" s="60"/>
      <c r="B345" s="60"/>
      <c r="E345" s="61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27.75" customHeight="1">
      <c r="A346" s="60"/>
      <c r="B346" s="60"/>
      <c r="E346" s="61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27.75" customHeight="1">
      <c r="A347" s="60"/>
      <c r="B347" s="60"/>
      <c r="E347" s="61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27.75" customHeight="1">
      <c r="A348" s="60"/>
      <c r="B348" s="60"/>
      <c r="E348" s="61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27.75" customHeight="1">
      <c r="A349" s="60"/>
      <c r="B349" s="60"/>
      <c r="E349" s="61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27.75" customHeight="1">
      <c r="A350" s="60"/>
      <c r="B350" s="60"/>
      <c r="E350" s="61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27.75" customHeight="1">
      <c r="A351" s="60"/>
      <c r="B351" s="60"/>
      <c r="E351" s="61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27.75" customHeight="1">
      <c r="A352" s="60"/>
      <c r="B352" s="60"/>
      <c r="E352" s="61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27.75" customHeight="1">
      <c r="A353" s="60"/>
      <c r="B353" s="60"/>
      <c r="E353" s="61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27.75" customHeight="1">
      <c r="A354" s="60"/>
      <c r="B354" s="60"/>
      <c r="E354" s="61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27.75" customHeight="1">
      <c r="A355" s="60"/>
      <c r="B355" s="60"/>
      <c r="E355" s="61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27.75" customHeight="1">
      <c r="A356" s="60"/>
      <c r="B356" s="60"/>
      <c r="E356" s="61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27.75" customHeight="1">
      <c r="A357" s="60"/>
      <c r="B357" s="60"/>
      <c r="E357" s="61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27.75" customHeight="1">
      <c r="A358" s="60"/>
      <c r="B358" s="60"/>
      <c r="E358" s="61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27.75" customHeight="1">
      <c r="A359" s="60"/>
      <c r="B359" s="60"/>
      <c r="E359" s="61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27.75" customHeight="1">
      <c r="A360" s="60"/>
      <c r="B360" s="60"/>
      <c r="E360" s="61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27.75" customHeight="1">
      <c r="A361" s="60"/>
      <c r="B361" s="60"/>
      <c r="E361" s="61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27.75" customHeight="1">
      <c r="A362" s="60"/>
      <c r="B362" s="60"/>
      <c r="E362" s="61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27.75" customHeight="1">
      <c r="A363" s="60"/>
      <c r="B363" s="60"/>
      <c r="E363" s="61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27.75" customHeight="1">
      <c r="A364" s="60"/>
      <c r="B364" s="60"/>
      <c r="E364" s="61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27.75" customHeight="1">
      <c r="A365" s="60"/>
      <c r="B365" s="60"/>
      <c r="E365" s="61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27.75" customHeight="1">
      <c r="A366" s="60"/>
      <c r="B366" s="60"/>
      <c r="E366" s="61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27.75" customHeight="1">
      <c r="A367" s="60"/>
      <c r="B367" s="60"/>
      <c r="E367" s="61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27.75" customHeight="1">
      <c r="A368" s="60"/>
      <c r="B368" s="60"/>
      <c r="E368" s="61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27.75" customHeight="1">
      <c r="A369" s="60"/>
      <c r="B369" s="60"/>
      <c r="E369" s="61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27.75" customHeight="1">
      <c r="A370" s="60"/>
      <c r="B370" s="60"/>
      <c r="E370" s="61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27.75" customHeight="1">
      <c r="A371" s="60"/>
      <c r="B371" s="60"/>
      <c r="E371" s="61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27.75" customHeight="1">
      <c r="A372" s="60"/>
      <c r="B372" s="60"/>
      <c r="E372" s="61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27.75" customHeight="1">
      <c r="A373" s="60"/>
      <c r="B373" s="60"/>
      <c r="E373" s="61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27.75" customHeight="1">
      <c r="A374" s="60"/>
      <c r="B374" s="60"/>
      <c r="E374" s="61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27.75" customHeight="1">
      <c r="A375" s="60"/>
      <c r="B375" s="60"/>
      <c r="E375" s="61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27.75" customHeight="1">
      <c r="A376" s="60"/>
      <c r="B376" s="60"/>
      <c r="E376" s="61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27.75" customHeight="1">
      <c r="A377" s="60"/>
      <c r="B377" s="60"/>
      <c r="E377" s="61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27.75" customHeight="1">
      <c r="A378" s="60"/>
      <c r="B378" s="60"/>
      <c r="E378" s="61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27.75" customHeight="1">
      <c r="A379" s="60"/>
      <c r="B379" s="60"/>
      <c r="E379" s="61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27.75" customHeight="1">
      <c r="A380" s="60"/>
      <c r="B380" s="60"/>
      <c r="E380" s="61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27.75" customHeight="1">
      <c r="A381" s="60"/>
      <c r="B381" s="60"/>
      <c r="E381" s="61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27.75" customHeight="1">
      <c r="A382" s="60"/>
      <c r="B382" s="60"/>
      <c r="E382" s="61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27.75" customHeight="1">
      <c r="A383" s="60"/>
      <c r="B383" s="60"/>
      <c r="E383" s="61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27.75" customHeight="1">
      <c r="A384" s="60"/>
      <c r="B384" s="60"/>
      <c r="E384" s="61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27.75" customHeight="1">
      <c r="A385" s="60"/>
      <c r="B385" s="60"/>
      <c r="E385" s="61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27.75" customHeight="1">
      <c r="A386" s="60"/>
      <c r="B386" s="60"/>
      <c r="E386" s="61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27.75" customHeight="1">
      <c r="A387" s="60"/>
      <c r="B387" s="60"/>
      <c r="E387" s="61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27.75" customHeight="1">
      <c r="A388" s="60"/>
      <c r="B388" s="60"/>
      <c r="E388" s="61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27.75" customHeight="1">
      <c r="A389" s="60"/>
      <c r="B389" s="60"/>
      <c r="E389" s="61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27.75" customHeight="1">
      <c r="A390" s="60"/>
      <c r="B390" s="60"/>
      <c r="E390" s="61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27.75" customHeight="1">
      <c r="A391" s="60"/>
      <c r="B391" s="60"/>
      <c r="E391" s="61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27.75" customHeight="1">
      <c r="A392" s="60"/>
      <c r="B392" s="60"/>
      <c r="E392" s="61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27.75" customHeight="1">
      <c r="A393" s="60"/>
      <c r="B393" s="60"/>
      <c r="E393" s="61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27.75" customHeight="1">
      <c r="A394" s="60"/>
      <c r="B394" s="60"/>
      <c r="E394" s="61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27.75" customHeight="1">
      <c r="A395" s="60"/>
      <c r="B395" s="60"/>
      <c r="E395" s="61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27.75" customHeight="1">
      <c r="A396" s="60"/>
      <c r="B396" s="60"/>
      <c r="E396" s="61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27.75" customHeight="1">
      <c r="A397" s="60"/>
      <c r="B397" s="60"/>
      <c r="E397" s="61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27.75" customHeight="1">
      <c r="A398" s="60"/>
      <c r="B398" s="60"/>
      <c r="E398" s="61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27.75" customHeight="1">
      <c r="A399" s="60"/>
      <c r="B399" s="60"/>
      <c r="E399" s="61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27.75" customHeight="1">
      <c r="A400" s="60"/>
      <c r="B400" s="60"/>
      <c r="E400" s="61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27.75" customHeight="1">
      <c r="A401" s="60"/>
      <c r="B401" s="60"/>
      <c r="E401" s="61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27.75" customHeight="1">
      <c r="A402" s="60"/>
      <c r="B402" s="60"/>
      <c r="E402" s="61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27.75" customHeight="1">
      <c r="A403" s="60"/>
      <c r="B403" s="60"/>
      <c r="E403" s="61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27.75" customHeight="1">
      <c r="A404" s="60"/>
      <c r="B404" s="60"/>
      <c r="E404" s="61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27.75" customHeight="1">
      <c r="A405" s="60"/>
      <c r="B405" s="60"/>
      <c r="E405" s="61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27.75" customHeight="1">
      <c r="A406" s="60"/>
      <c r="B406" s="60"/>
      <c r="E406" s="61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27.75" customHeight="1">
      <c r="A407" s="60"/>
      <c r="B407" s="60"/>
      <c r="E407" s="61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27.75" customHeight="1">
      <c r="A408" s="60"/>
      <c r="B408" s="60"/>
      <c r="E408" s="61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27.75" customHeight="1">
      <c r="A409" s="60"/>
      <c r="B409" s="60"/>
      <c r="E409" s="61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27.75" customHeight="1">
      <c r="A410" s="60"/>
      <c r="B410" s="60"/>
      <c r="E410" s="61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27.75" customHeight="1">
      <c r="A411" s="60"/>
      <c r="B411" s="60"/>
      <c r="E411" s="61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27.75" customHeight="1">
      <c r="A412" s="60"/>
      <c r="B412" s="60"/>
      <c r="E412" s="61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27.75" customHeight="1">
      <c r="A413" s="60"/>
      <c r="B413" s="60"/>
      <c r="E413" s="61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27.75" customHeight="1">
      <c r="A414" s="60"/>
      <c r="B414" s="60"/>
      <c r="E414" s="61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27.75" customHeight="1">
      <c r="A415" s="60"/>
      <c r="B415" s="60"/>
      <c r="E415" s="61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27.75" customHeight="1">
      <c r="A416" s="60"/>
      <c r="B416" s="60"/>
      <c r="E416" s="61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27.75" customHeight="1">
      <c r="A417" s="60"/>
      <c r="B417" s="60"/>
      <c r="E417" s="61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27.75" customHeight="1">
      <c r="A418" s="60"/>
      <c r="B418" s="60"/>
      <c r="E418" s="61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27.75" customHeight="1">
      <c r="A419" s="60"/>
      <c r="B419" s="60"/>
      <c r="E419" s="61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27.75" customHeight="1">
      <c r="A420" s="60"/>
      <c r="B420" s="60"/>
      <c r="E420" s="61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27.75" customHeight="1">
      <c r="A421" s="60"/>
      <c r="B421" s="60"/>
      <c r="E421" s="61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27.75" customHeight="1">
      <c r="A422" s="60"/>
      <c r="B422" s="60"/>
      <c r="E422" s="61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27.75" customHeight="1">
      <c r="A423" s="60"/>
      <c r="B423" s="60"/>
      <c r="E423" s="61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27.75" customHeight="1">
      <c r="A424" s="60"/>
      <c r="B424" s="60"/>
      <c r="E424" s="61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27.75" customHeight="1">
      <c r="A425" s="60"/>
      <c r="B425" s="60"/>
      <c r="E425" s="61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27.75" customHeight="1">
      <c r="A426" s="60"/>
      <c r="B426" s="60"/>
      <c r="E426" s="61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27.75" customHeight="1">
      <c r="A427" s="60"/>
      <c r="B427" s="60"/>
      <c r="E427" s="61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27.75" customHeight="1">
      <c r="A428" s="60"/>
      <c r="B428" s="60"/>
      <c r="E428" s="61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27.75" customHeight="1">
      <c r="A429" s="60"/>
      <c r="B429" s="60"/>
      <c r="E429" s="61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27.75" customHeight="1">
      <c r="A430" s="60"/>
      <c r="B430" s="60"/>
      <c r="E430" s="61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27.75" customHeight="1">
      <c r="A431" s="60"/>
      <c r="B431" s="60"/>
      <c r="E431" s="61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27.75" customHeight="1">
      <c r="A432" s="60"/>
      <c r="B432" s="60"/>
      <c r="E432" s="61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27.75" customHeight="1">
      <c r="A433" s="60"/>
      <c r="B433" s="60"/>
      <c r="E433" s="61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27.75" customHeight="1">
      <c r="A434" s="60"/>
      <c r="B434" s="60"/>
      <c r="E434" s="61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27.75" customHeight="1">
      <c r="A435" s="60"/>
      <c r="B435" s="60"/>
      <c r="E435" s="61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27.75" customHeight="1">
      <c r="A436" s="60"/>
      <c r="B436" s="60"/>
      <c r="E436" s="61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27.75" customHeight="1">
      <c r="A437" s="60"/>
      <c r="B437" s="60"/>
      <c r="E437" s="61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27.75" customHeight="1">
      <c r="A438" s="60"/>
      <c r="B438" s="60"/>
      <c r="E438" s="61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27.75" customHeight="1">
      <c r="A439" s="60"/>
      <c r="B439" s="60"/>
      <c r="E439" s="61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27.75" customHeight="1">
      <c r="A440" s="60"/>
      <c r="B440" s="60"/>
      <c r="E440" s="61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27.75" customHeight="1">
      <c r="A441" s="60"/>
      <c r="B441" s="60"/>
      <c r="E441" s="61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27.75" customHeight="1">
      <c r="A442" s="60"/>
      <c r="B442" s="60"/>
      <c r="E442" s="61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27.75" customHeight="1">
      <c r="A443" s="60"/>
      <c r="B443" s="60"/>
      <c r="E443" s="61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27.75" customHeight="1">
      <c r="A444" s="60"/>
      <c r="B444" s="60"/>
      <c r="E444" s="61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27.75" customHeight="1">
      <c r="A445" s="60"/>
      <c r="B445" s="60"/>
      <c r="E445" s="61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27.75" customHeight="1">
      <c r="A446" s="60"/>
      <c r="B446" s="60"/>
      <c r="E446" s="61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27.75" customHeight="1">
      <c r="A447" s="60"/>
      <c r="B447" s="60"/>
      <c r="E447" s="61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27.75" customHeight="1">
      <c r="A448" s="60"/>
      <c r="B448" s="60"/>
      <c r="E448" s="61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27.75" customHeight="1">
      <c r="A449" s="60"/>
      <c r="B449" s="60"/>
      <c r="E449" s="61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27.75" customHeight="1">
      <c r="A450" s="60"/>
      <c r="B450" s="60"/>
      <c r="E450" s="61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27.75" customHeight="1">
      <c r="A451" s="60"/>
      <c r="B451" s="60"/>
      <c r="E451" s="61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27.75" customHeight="1">
      <c r="A452" s="60"/>
      <c r="B452" s="60"/>
      <c r="E452" s="61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27.75" customHeight="1">
      <c r="A453" s="60"/>
      <c r="B453" s="60"/>
      <c r="E453" s="61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27.75" customHeight="1">
      <c r="A454" s="60"/>
      <c r="B454" s="60"/>
      <c r="E454" s="61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27.75" customHeight="1">
      <c r="A455" s="60"/>
      <c r="B455" s="60"/>
      <c r="E455" s="61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27.75" customHeight="1">
      <c r="A456" s="60"/>
      <c r="B456" s="60"/>
      <c r="E456" s="61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27.75" customHeight="1">
      <c r="A457" s="60"/>
      <c r="B457" s="60"/>
      <c r="E457" s="61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27.75" customHeight="1">
      <c r="A458" s="60"/>
      <c r="B458" s="60"/>
      <c r="E458" s="61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27.75" customHeight="1">
      <c r="A459" s="60"/>
      <c r="B459" s="60"/>
      <c r="E459" s="61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27.75" customHeight="1">
      <c r="A460" s="60"/>
      <c r="B460" s="60"/>
      <c r="E460" s="61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27.75" customHeight="1">
      <c r="A461" s="60"/>
      <c r="B461" s="60"/>
      <c r="E461" s="61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27.75" customHeight="1">
      <c r="A462" s="60"/>
      <c r="B462" s="60"/>
      <c r="E462" s="61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27.75" customHeight="1">
      <c r="A463" s="60"/>
      <c r="B463" s="60"/>
      <c r="E463" s="61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27.75" customHeight="1">
      <c r="A464" s="60"/>
      <c r="B464" s="60"/>
      <c r="E464" s="61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27.75" customHeight="1">
      <c r="A465" s="60"/>
      <c r="B465" s="60"/>
      <c r="E465" s="61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27.75" customHeight="1">
      <c r="A466" s="60"/>
      <c r="B466" s="60"/>
      <c r="E466" s="61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27.75" customHeight="1">
      <c r="A467" s="60"/>
      <c r="B467" s="60"/>
      <c r="E467" s="61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27.75" customHeight="1">
      <c r="A468" s="60"/>
      <c r="B468" s="60"/>
      <c r="E468" s="61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27.75" customHeight="1">
      <c r="A469" s="60"/>
      <c r="B469" s="60"/>
      <c r="E469" s="61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27.75" customHeight="1">
      <c r="A470" s="60"/>
      <c r="B470" s="60"/>
      <c r="E470" s="61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27.75" customHeight="1">
      <c r="A471" s="60"/>
      <c r="B471" s="60"/>
      <c r="E471" s="61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27.75" customHeight="1">
      <c r="A472" s="60"/>
      <c r="B472" s="60"/>
      <c r="E472" s="61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27.75" customHeight="1">
      <c r="A473" s="60"/>
      <c r="B473" s="60"/>
      <c r="E473" s="61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27.75" customHeight="1">
      <c r="A474" s="60"/>
      <c r="B474" s="60"/>
      <c r="E474" s="61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27.75" customHeight="1">
      <c r="A475" s="60"/>
      <c r="B475" s="60"/>
      <c r="E475" s="61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27.75" customHeight="1">
      <c r="A476" s="60"/>
      <c r="B476" s="60"/>
      <c r="E476" s="61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27.75" customHeight="1">
      <c r="A477" s="60"/>
      <c r="B477" s="60"/>
      <c r="E477" s="61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27.75" customHeight="1">
      <c r="A478" s="60"/>
      <c r="B478" s="60"/>
      <c r="E478" s="61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27.75" customHeight="1">
      <c r="A479" s="60"/>
      <c r="B479" s="60"/>
      <c r="E479" s="61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27.75" customHeight="1">
      <c r="A480" s="60"/>
      <c r="B480" s="60"/>
      <c r="E480" s="61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27.75" customHeight="1">
      <c r="A481" s="60"/>
      <c r="B481" s="60"/>
      <c r="E481" s="61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27.75" customHeight="1">
      <c r="A482" s="60"/>
      <c r="B482" s="60"/>
      <c r="E482" s="61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27.75" customHeight="1">
      <c r="A483" s="60"/>
      <c r="B483" s="60"/>
      <c r="E483" s="61"/>
      <c r="F483" s="6"/>
      <c r="G483" s="6"/>
      <c r="H483" s="6"/>
      <c r="I483" s="6"/>
      <c r="J483" s="6"/>
      <c r="K483" s="6"/>
      <c r="L483" s="6"/>
      <c r="M483" s="6"/>
      <c r="N483" s="6"/>
    </row>
  </sheetData>
  <mergeCells count="22">
    <mergeCell ref="N6:N7"/>
    <mergeCell ref="B5:B7"/>
    <mergeCell ref="E5:E7"/>
    <mergeCell ref="C5:C7"/>
    <mergeCell ref="D5:D7"/>
    <mergeCell ref="F5:F7"/>
    <mergeCell ref="G5:L5"/>
    <mergeCell ref="M5:N5"/>
    <mergeCell ref="G6:G7"/>
    <mergeCell ref="B13:E13"/>
    <mergeCell ref="A18:E18"/>
    <mergeCell ref="M6:M7"/>
    <mergeCell ref="H6:I6"/>
    <mergeCell ref="J6:J7"/>
    <mergeCell ref="K6:K7"/>
    <mergeCell ref="L6:L7"/>
    <mergeCell ref="A5:A7"/>
    <mergeCell ref="B215:E215"/>
    <mergeCell ref="A94:E94"/>
    <mergeCell ref="B95:E95"/>
    <mergeCell ref="B98:E98"/>
    <mergeCell ref="B206:E20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&amp;C&amp;"Arial,Normalny"Plan wydatków własnych na 2005r.&amp;"Courier New CE,Normalny"&amp;14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2004-12-24T09:22:09Z</cp:lastPrinted>
  <dcterms:created xsi:type="dcterms:W3CDTF">2000-10-03T07:44:18Z</dcterms:created>
  <dcterms:modified xsi:type="dcterms:W3CDTF">2005-01-05T12:56:40Z</dcterms:modified>
  <cp:category/>
  <cp:version/>
  <cp:contentType/>
  <cp:contentStatus/>
</cp:coreProperties>
</file>