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'Arkusz1'!$A$1:$K$39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<sst xmlns="http://schemas.openxmlformats.org/spreadsheetml/2006/main" count="85" uniqueCount="71">
  <si>
    <t>lp</t>
  </si>
  <si>
    <t>nazwa programu (zadania)</t>
  </si>
  <si>
    <t>cel programu</t>
  </si>
  <si>
    <t>okres realizacji programu</t>
  </si>
  <si>
    <t>łączne nakłady finansowe</t>
  </si>
  <si>
    <t>Wzrost  znaczenia atrakcyjności kulturalnej Raciborza poprzez rozwój infrastruktury Raciborskiego Centrum Kultury</t>
  </si>
  <si>
    <t>2007-2010</t>
  </si>
  <si>
    <t>2007-2009</t>
  </si>
  <si>
    <t>Rozwój infrastruktury przestrzennej centrum Raciborza na cele gospodarcze, turystyczne i kulturalne  poprzez zagospodarowanie Placu Długosza</t>
  </si>
  <si>
    <t>Nadodrzańskie bulwary spacerowe</t>
  </si>
  <si>
    <t>2008-2009</t>
  </si>
  <si>
    <t>Rozwój Szkoły Podstawowej nr 13 w zakresie poprawy jakości obiektów dydaktycznych, sportowych i infrastruktury  technicznej.</t>
  </si>
  <si>
    <t>Budynek szkoły jest w złym stanie technicznym. Modernizacja kompleksu szkolnego ma na celu poprawę warunków socjalnych zgodnie z wymaganiami nałożonymi decyzją PPIS. Efektem zadania ma być również obniżenie kosztów eksploatacji.</t>
  </si>
  <si>
    <t>2006-2009</t>
  </si>
  <si>
    <t>Rewitalizacja Parku Roth</t>
  </si>
  <si>
    <t xml:space="preserve">Celem działania jest wielofunkcyjne wykorzystanie terenów na cele edukacyjne, turystyczne, rekreacyjne oraz społeczne </t>
  </si>
  <si>
    <t>Budowa wielofunkcyjnego ośrodka sportowego</t>
  </si>
  <si>
    <t>2008-2010</t>
  </si>
  <si>
    <t>Monitoring Centrum Miasta</t>
  </si>
  <si>
    <t>Celem projektu jest przeciwdziałanie degradacji i dewastacji Miasta a także poprawa bezpieczeństwa mieszkańców.</t>
  </si>
  <si>
    <t>Modernizacja układu komunikacyjnego w  kierunku przejść granicznych Pietraszyn – Sudice i Chałupki – Bohumin. Zadanie nr 3: przebudowa ulicy Opawskiej w  Raciborzu na odcinku od ul. Jana Pawła II do ul. Ocickiej</t>
  </si>
  <si>
    <t>Celem głównym projektu jest poprawa infrastruktury transportowej Raciborza,  jako ważnego czynnika determinujacego rozwój społeczny i aktywizację gospodarczą.</t>
  </si>
  <si>
    <t>Budowa ścieżek rowerowych na terenie Miasta Racibórz</t>
  </si>
  <si>
    <t>Celem projektu  jest budowa ścieżek rowerowych łączących różnorodne cele podróży oraz ościenne dzielnice miasta z Centrum "Północ - Południe" "Wschód – Zachód". Projekt jest szansą na rozwój pogranicza raciborsko – opawskiego oraz wpłynie na poprawę bezpieczeństwa rowerzystów.</t>
  </si>
  <si>
    <t>2007-2013</t>
  </si>
  <si>
    <t>Program Rozwoju społeczeństwa informacyjnego w Mieście Racibórz</t>
  </si>
  <si>
    <t>w 2007r.mamy 298.160 (278.160 na p. 4270 i 20.000zł. na p. 4300)</t>
  </si>
  <si>
    <t>w 2007r.mamy 350.000 (330.000 na p. 6050 i 20.000zł. na p. 4300)</t>
  </si>
  <si>
    <t>w 2007r.mamy 660.651 (remont nawierzchni (4270) - 483.651 + szalet (4270) - 80.000zł. + plac zabaw (6050) - 67.000zł. + mozaika (6050) - 30.000 + oświetlenie ? (brak danych) )</t>
  </si>
  <si>
    <t>nazwa zadania - w budzecie "Rozwój infrastruktury okołoakademickiej poprzez rozbudowę hali widowiskowo - sportowej przy ul. Łąkowej w Raciborzu"</t>
  </si>
  <si>
    <t>nazwa zadania - w budżecie "Budowa AQUAPARKU przy ul. Zamkowej 4"</t>
  </si>
  <si>
    <t>nazwa zadania - w budżecie "Budowa trasy rowerowej wraz z opracowaniem dokumentacji"</t>
  </si>
  <si>
    <t>w 2007r.mamy 20.000 (20.000zł. na p. 4300 + 23.000 - WIiU ?)</t>
  </si>
  <si>
    <t>kwota zadania niezgodna z WPI</t>
  </si>
  <si>
    <t>skąd te 30.000zł. W 2007r.</t>
  </si>
  <si>
    <t>Rozbudowa systemu gospodarki odpadami w  gminach powiatu raciborskiego poprzez budowę w Gminie Miasta Racibórz stacji demontażu odpadów wielkogabarytowych</t>
  </si>
  <si>
    <t>Rozbudowa systemu gospodarki odpadami w gminach powiatu raciborskiego poprzez budowę w  Gminie Miasta Racibórz kompostowni odpadów</t>
  </si>
  <si>
    <t>2004-2009</t>
  </si>
  <si>
    <t>Rozwój infrastruktury okołoakademickiej poprzez rozbudowę hali widowiskowo - sportowej przy ul. Łąkowej w Raciborzu</t>
  </si>
  <si>
    <t xml:space="preserve">Celem projektu jest wzbogacenie i poprawa jakości oferty kulturalnej. Projekt przyczyni się do zwiększenia dostępności i atrakcyjności infrastruktury kulturalnej na terenie powiatu raciborskiego. </t>
  </si>
  <si>
    <t xml:space="preserve">Głównym celem projektu jest ograniczenie ilości odpadów  wielkogabarytowych w środowisku naturalnym powiatu raciborskiego. </t>
  </si>
  <si>
    <t xml:space="preserve">Podstawowym celem projektu jest zagospodarowanie odpadów  zielonych i innych odpadów organicznych ulegajacych biodegradacji powstających w powiecie raciborskim. </t>
  </si>
  <si>
    <t xml:space="preserve">Celem projektu jest zagospodarowanie Placu Długosza i  stworzenie wydzielonego wnętrza urbanistycznego o funkcji wypoczynkowo – rekreacyjnej. Całość rozwiązań oparta będzie o zachowaną oś widokową Baszta Więzienna – wieża Kościoła NMP. </t>
  </si>
  <si>
    <t xml:space="preserve">Celem działania jest wielofunkcyjne wykorzystanie terenów na cele edukacyjne, turystyczne, rekreacyjne oraz społeczne.  </t>
  </si>
  <si>
    <t xml:space="preserve">Celem projektu jest rozbudowa hali przy ulicy Łąkowej z dostosowaniem do funkcji widowiskowo – sportowej.  Obiekt tworzyć będą część nowoczesnej, ponadregionalnej  infrastruktury.  </t>
  </si>
  <si>
    <t xml:space="preserve">Celem projektu jest stworzenie warunków dla podjęcia zwiększonej aktywności fizycznej mieszkańców. Projekt polegać będzie na budowie obiektu o charakterze sportowo – rekreacyjnym.  </t>
  </si>
  <si>
    <t>po 2010</t>
  </si>
  <si>
    <t>dokumentacja - 47.458zł - dane z WGM i WRiWZ</t>
  </si>
  <si>
    <t>Gospodarka wodno-ściekowa w Raciborzu</t>
  </si>
  <si>
    <t xml:space="preserve">W celu spełnienia wymagań dotyczących gospodarki ściekowej przedstawionych w Krajowym Programie Oczyszczania Ścieków Gmina Miasta Racibórz zobowiązana jest do rozbudowy sieci kanalizacji sanitarnej na swoim terenie oraz modernizacji oczyszczalni ścieków. </t>
  </si>
  <si>
    <r>
      <t xml:space="preserve">Finansowanie poprzez refundację. Wkład Gminy 32% tj. 2.560.000zł. </t>
    </r>
    <r>
      <rPr>
        <sz val="10"/>
        <color indexed="9"/>
        <rFont val="Arial CE"/>
        <family val="2"/>
      </rPr>
      <t>1.380.000E</t>
    </r>
  </si>
  <si>
    <t>Planowane dofinansowanie 85%</t>
  </si>
  <si>
    <t>Planowane dofinansowanie 1.270.325E (53%) - refundacja</t>
  </si>
  <si>
    <t>Planowane dofinansowanie 1.536.540E (89%) - refundacja</t>
  </si>
  <si>
    <t>Planowane dofinansowanie 85%. Program funkcjonalno-użytkowy przewiduje 8 928 011,5</t>
  </si>
  <si>
    <t>Planowane dofinansowanie - 2.500.000PLN - pozostałe - udział Gminy</t>
  </si>
  <si>
    <t>wydatki poniesione przed 2008r.</t>
  </si>
  <si>
    <t>2004-2010</t>
  </si>
  <si>
    <t>Załącznik Nr 13</t>
  </si>
  <si>
    <t>Projekt polegać będzie na rozbudowie elektronicznej administracji w  Mieście Racibórz oraz rozbudowie komunikacji pomiędzy Urzędem Miasta Racibórz a jednostkami podległymi.</t>
  </si>
  <si>
    <t>do URM Nr XVI/207/2007</t>
  </si>
  <si>
    <t>z dnia 19 grudnia 2007r.</t>
  </si>
  <si>
    <t>jednostka realizujaca</t>
  </si>
  <si>
    <t>Urząd Miasta (PIU)</t>
  </si>
  <si>
    <t>Urząd Miasta (WIiU/ WRiWZ)</t>
  </si>
  <si>
    <t>Urząd Miasta (WGM/ WRiWZ)</t>
  </si>
  <si>
    <t>Urząd Miasta (WGM/ WIiU/ WRiWZ)</t>
  </si>
  <si>
    <t>Urząd Miasta (WGM /WIiU/ WRiWZ)</t>
  </si>
  <si>
    <t>Urząd Miasta (SM/ WRiWZ)</t>
  </si>
  <si>
    <t>Urząd Miasta (WEKS/ WIiU/ WRiWZ)</t>
  </si>
  <si>
    <t>Urząd Miasta (OR/ WRiWZ)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</si>
</sst>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10"/>
      <color indexed="8"/>
      <name val="Arial CE"/>
      <family val="0"/>
    </font>
    <font>
      <sz val="9"/>
      <color indexed="8"/>
      <name val="Arial CE"/>
      <family val="2"/>
    </font>
    <font>
      <sz val="10"/>
      <color indexed="8"/>
      <name val="Arial"/>
      <family val="0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sz val="10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1" fillId="0" borderId="0" xfId="0" applyAlignment="1">
      <alignment vertical="top" wrapText="1"/>
    </xf>
    <xf numFmtId="3" fontId="1" fillId="0" borderId="0" xfId="0" applyAlignment="1">
      <alignment horizontal="right" vertical="center"/>
    </xf>
    <xf numFmtId="0" fontId="3" fillId="0" borderId="0" xfId="0" applyAlignment="1">
      <alignment/>
    </xf>
    <xf numFmtId="3" fontId="1" fillId="0" borderId="0" xfId="0" applyAlignment="1">
      <alignment horizontal="right"/>
    </xf>
    <xf numFmtId="0" fontId="4" fillId="0" borderId="0" xfId="0" applyAlignment="1">
      <alignment horizontal="center"/>
    </xf>
    <xf numFmtId="0" fontId="4" fillId="0" borderId="0" xfId="0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Alignment="1">
      <alignment/>
    </xf>
    <xf numFmtId="3" fontId="3" fillId="0" borderId="0" xfId="0" applyNumberFormat="1" applyBorder="1" applyAlignment="1">
      <alignment/>
    </xf>
    <xf numFmtId="3" fontId="3" fillId="0" borderId="0" xfId="0" applyNumberFormat="1" applyFill="1" applyBorder="1" applyAlignment="1">
      <alignment/>
    </xf>
    <xf numFmtId="0" fontId="3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Border="1" applyAlignment="1">
      <alignment/>
    </xf>
    <xf numFmtId="0" fontId="2" fillId="0" borderId="0" xfId="0" applyBorder="1" applyAlignment="1">
      <alignment/>
    </xf>
    <xf numFmtId="0" fontId="1" fillId="0" borderId="0" xfId="0" applyBorder="1" applyAlignment="1">
      <alignment vertical="top" wrapText="1"/>
    </xf>
    <xf numFmtId="0" fontId="3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140625" style="0" customWidth="1"/>
    <col min="2" max="2" width="9.28125" style="0" customWidth="1"/>
    <col min="3" max="3" width="28.00390625" style="0" customWidth="1"/>
    <col min="4" max="4" width="34.00390625" style="0" customWidth="1"/>
    <col min="5" max="5" width="9.421875" style="0" customWidth="1"/>
    <col min="6" max="6" width="10.8515625" style="0" customWidth="1"/>
    <col min="7" max="11" width="9.8515625" style="0" customWidth="1"/>
    <col min="12" max="12" width="10.140625" style="10" bestFit="1" customWidth="1"/>
  </cols>
  <sheetData>
    <row r="1" spans="1:255" ht="12.75">
      <c r="A1" s="1"/>
      <c r="B1" s="2"/>
      <c r="C1" s="1"/>
      <c r="D1" s="3"/>
      <c r="E1" s="1"/>
      <c r="F1" s="1"/>
      <c r="G1" s="1"/>
      <c r="H1" s="1"/>
      <c r="I1" s="4"/>
      <c r="J1" s="1"/>
      <c r="K1" s="9" t="s">
        <v>58</v>
      </c>
      <c r="L1" s="1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2.75">
      <c r="A2" s="1"/>
      <c r="B2" s="2"/>
      <c r="C2" s="1"/>
      <c r="D2" s="3"/>
      <c r="E2" s="1"/>
      <c r="F2" s="1"/>
      <c r="G2" s="1"/>
      <c r="H2" s="1"/>
      <c r="I2" s="6"/>
      <c r="J2" s="1"/>
      <c r="K2" s="44" t="s">
        <v>60</v>
      </c>
      <c r="L2" s="1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2.75">
      <c r="A3" s="1"/>
      <c r="B3" s="2"/>
      <c r="C3" s="1"/>
      <c r="D3" s="3"/>
      <c r="E3" s="1"/>
      <c r="F3" s="1"/>
      <c r="G3" s="1"/>
      <c r="H3" s="1"/>
      <c r="I3" s="6"/>
      <c r="J3" s="1"/>
      <c r="K3" s="44" t="s">
        <v>61</v>
      </c>
      <c r="L3" s="1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"/>
      <c r="B4" s="2"/>
      <c r="C4" s="1"/>
      <c r="D4" s="3"/>
      <c r="E4" s="1"/>
      <c r="F4" s="1"/>
      <c r="G4" s="1"/>
      <c r="H4" s="1"/>
      <c r="I4" s="1"/>
      <c r="J4" s="1"/>
      <c r="K4" s="5"/>
      <c r="L4" s="1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hidden="1">
      <c r="A5" s="7"/>
      <c r="B5" s="7"/>
      <c r="C5" s="7"/>
      <c r="D5" s="8"/>
      <c r="E5" s="7"/>
      <c r="F5" s="7"/>
      <c r="G5" s="7"/>
      <c r="H5" s="7"/>
      <c r="I5" s="7"/>
      <c r="J5" s="1"/>
      <c r="K5" s="5"/>
      <c r="L5" s="1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2.75" customHeight="1" hidden="1">
      <c r="A6" s="25"/>
      <c r="B6" s="26"/>
      <c r="C6" s="25"/>
      <c r="D6" s="27"/>
      <c r="E6" s="25"/>
      <c r="F6" s="25"/>
      <c r="G6" s="25"/>
      <c r="H6" s="25"/>
      <c r="I6" s="28"/>
      <c r="J6" s="28"/>
      <c r="K6" s="28"/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51">
      <c r="A7" s="29" t="s">
        <v>0</v>
      </c>
      <c r="B7" s="30" t="s">
        <v>62</v>
      </c>
      <c r="C7" s="29" t="s">
        <v>1</v>
      </c>
      <c r="D7" s="29" t="s">
        <v>2</v>
      </c>
      <c r="E7" s="29" t="s">
        <v>3</v>
      </c>
      <c r="F7" s="29" t="s">
        <v>4</v>
      </c>
      <c r="G7" s="29" t="s">
        <v>56</v>
      </c>
      <c r="H7" s="29">
        <v>2008</v>
      </c>
      <c r="I7" s="29">
        <v>2009</v>
      </c>
      <c r="J7" s="31">
        <v>2010</v>
      </c>
      <c r="K7" s="31" t="s">
        <v>46</v>
      </c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15" customFormat="1" ht="102">
      <c r="A8" s="32">
        <v>1</v>
      </c>
      <c r="B8" s="33" t="s">
        <v>63</v>
      </c>
      <c r="C8" s="32" t="s">
        <v>48</v>
      </c>
      <c r="D8" s="32" t="s">
        <v>49</v>
      </c>
      <c r="E8" s="34" t="s">
        <v>57</v>
      </c>
      <c r="F8" s="21">
        <f>SUM(G8:K8)</f>
        <v>118849932</v>
      </c>
      <c r="G8" s="42">
        <v>23407324</v>
      </c>
      <c r="H8" s="43">
        <v>89779430</v>
      </c>
      <c r="I8" s="24">
        <v>5381054</v>
      </c>
      <c r="J8" s="24">
        <v>0</v>
      </c>
      <c r="K8" s="35">
        <v>282124</v>
      </c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15" customFormat="1" ht="101.25" customHeight="1">
      <c r="A9" s="18">
        <v>2</v>
      </c>
      <c r="B9" s="19" t="s">
        <v>64</v>
      </c>
      <c r="C9" s="20" t="s">
        <v>11</v>
      </c>
      <c r="D9" s="23" t="s">
        <v>12</v>
      </c>
      <c r="E9" s="18" t="s">
        <v>13</v>
      </c>
      <c r="F9" s="21">
        <f>SUM(G9:K9)</f>
        <v>4053377</v>
      </c>
      <c r="G9" s="42">
        <v>664749</v>
      </c>
      <c r="H9" s="22">
        <v>800500</v>
      </c>
      <c r="I9" s="21">
        <v>2588128</v>
      </c>
      <c r="J9" s="21"/>
      <c r="K9" s="21"/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15" customFormat="1" ht="12.75" hidden="1">
      <c r="A10" s="36" t="s">
        <v>33</v>
      </c>
      <c r="B10" s="19"/>
      <c r="C10" s="20"/>
      <c r="D10" s="23"/>
      <c r="E10" s="18"/>
      <c r="F10" s="21"/>
      <c r="G10" s="21"/>
      <c r="H10" s="21"/>
      <c r="I10" s="21"/>
      <c r="J10" s="21"/>
      <c r="K10" s="21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17" customFormat="1" ht="89.25" customHeight="1">
      <c r="A11" s="18">
        <v>3</v>
      </c>
      <c r="B11" s="19" t="s">
        <v>64</v>
      </c>
      <c r="C11" s="20" t="s">
        <v>5</v>
      </c>
      <c r="D11" s="23" t="s">
        <v>39</v>
      </c>
      <c r="E11" s="18" t="s">
        <v>6</v>
      </c>
      <c r="F11" s="21">
        <f>SUM(G11:K11)</f>
        <v>8000000</v>
      </c>
      <c r="G11" s="42">
        <v>285358</v>
      </c>
      <c r="H11" s="22">
        <v>2553530</v>
      </c>
      <c r="I11" s="21">
        <v>2580556</v>
      </c>
      <c r="J11" s="21">
        <v>2580556</v>
      </c>
      <c r="K11" s="21"/>
      <c r="L11" s="13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12.75" hidden="1">
      <c r="A12" s="36" t="s">
        <v>26</v>
      </c>
      <c r="B12" s="19"/>
      <c r="C12" s="20"/>
      <c r="D12" s="23"/>
      <c r="E12" s="18"/>
      <c r="F12" s="21"/>
      <c r="G12" s="37"/>
      <c r="H12" s="21"/>
      <c r="I12" s="21"/>
      <c r="J12" s="21"/>
      <c r="K12" s="21"/>
      <c r="L12" s="13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12.75" hidden="1">
      <c r="A13" s="45" t="s">
        <v>50</v>
      </c>
      <c r="B13" s="46"/>
      <c r="C13" s="46"/>
      <c r="D13" s="46"/>
      <c r="E13" s="46"/>
      <c r="F13" s="46"/>
      <c r="G13" s="46"/>
      <c r="H13" s="38">
        <f>H11*32%</f>
        <v>817129.6</v>
      </c>
      <c r="I13" s="38">
        <f>I11*32%</f>
        <v>825777.92</v>
      </c>
      <c r="J13" s="38">
        <f>J11*32%</f>
        <v>825777.92</v>
      </c>
      <c r="K13" s="38"/>
      <c r="L13" s="1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89.25" customHeight="1">
      <c r="A14" s="18">
        <v>4</v>
      </c>
      <c r="B14" s="19" t="s">
        <v>64</v>
      </c>
      <c r="C14" s="20" t="s">
        <v>35</v>
      </c>
      <c r="D14" s="23" t="s">
        <v>40</v>
      </c>
      <c r="E14" s="18" t="s">
        <v>7</v>
      </c>
      <c r="F14" s="21">
        <f>SUM(G14:K15)</f>
        <v>8838026</v>
      </c>
      <c r="G14" s="42">
        <v>335978</v>
      </c>
      <c r="H14" s="22">
        <v>638026</v>
      </c>
      <c r="I14" s="21">
        <v>7864022</v>
      </c>
      <c r="J14" s="21"/>
      <c r="K14" s="21"/>
      <c r="L14" s="1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12.75" hidden="1">
      <c r="A15" s="36" t="s">
        <v>27</v>
      </c>
      <c r="B15" s="19"/>
      <c r="C15" s="20"/>
      <c r="D15" s="23"/>
      <c r="E15" s="18"/>
      <c r="F15" s="21"/>
      <c r="G15" s="37"/>
      <c r="H15" s="21"/>
      <c r="I15" s="21"/>
      <c r="J15" s="21"/>
      <c r="K15" s="21"/>
      <c r="L15" s="1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12.75" hidden="1">
      <c r="A16" s="45" t="s">
        <v>52</v>
      </c>
      <c r="B16" s="47"/>
      <c r="C16" s="47"/>
      <c r="D16" s="47"/>
      <c r="E16" s="47"/>
      <c r="F16" s="21"/>
      <c r="G16" s="37"/>
      <c r="H16" s="21">
        <f>H14*53%</f>
        <v>338153.78</v>
      </c>
      <c r="I16" s="21"/>
      <c r="J16" s="21"/>
      <c r="K16" s="21"/>
      <c r="L16" s="1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76.5">
      <c r="A17" s="18">
        <v>5</v>
      </c>
      <c r="B17" s="19" t="s">
        <v>65</v>
      </c>
      <c r="C17" s="20" t="s">
        <v>36</v>
      </c>
      <c r="D17" s="23" t="s">
        <v>41</v>
      </c>
      <c r="E17" s="18" t="s">
        <v>6</v>
      </c>
      <c r="F17" s="21">
        <f>SUM(G17:K18)</f>
        <v>6452322</v>
      </c>
      <c r="G17" s="42">
        <v>38910</v>
      </c>
      <c r="H17" s="22">
        <v>413412</v>
      </c>
      <c r="I17" s="21">
        <v>3000000</v>
      </c>
      <c r="J17" s="21">
        <v>3000000</v>
      </c>
      <c r="K17" s="21"/>
      <c r="L17" s="1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.75" hidden="1">
      <c r="A18" s="36" t="s">
        <v>34</v>
      </c>
      <c r="B18" s="19"/>
      <c r="C18" s="20"/>
      <c r="D18" s="23"/>
      <c r="E18" s="18"/>
      <c r="F18" s="21"/>
      <c r="G18" s="37"/>
      <c r="H18" s="21"/>
      <c r="I18" s="21"/>
      <c r="J18" s="21"/>
      <c r="K18" s="21"/>
      <c r="L18" s="1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.75" hidden="1">
      <c r="A19" s="45" t="s">
        <v>53</v>
      </c>
      <c r="B19" s="47"/>
      <c r="C19" s="47"/>
      <c r="D19" s="47"/>
      <c r="E19" s="47"/>
      <c r="F19" s="21"/>
      <c r="G19" s="37"/>
      <c r="H19" s="21">
        <f>H17*89%</f>
        <v>367936.68</v>
      </c>
      <c r="I19" s="21"/>
      <c r="J19" s="21"/>
      <c r="K19" s="21"/>
      <c r="L19" s="1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96.75" customHeight="1">
      <c r="A20" s="18">
        <v>6</v>
      </c>
      <c r="B20" s="19" t="s">
        <v>66</v>
      </c>
      <c r="C20" s="20" t="s">
        <v>8</v>
      </c>
      <c r="D20" s="23" t="s">
        <v>42</v>
      </c>
      <c r="E20" s="18" t="s">
        <v>7</v>
      </c>
      <c r="F20" s="21">
        <f>SUM(G20:K21)</f>
        <v>3543000</v>
      </c>
      <c r="G20" s="42">
        <v>43000</v>
      </c>
      <c r="H20" s="22">
        <v>2000000</v>
      </c>
      <c r="I20" s="21">
        <v>1500000</v>
      </c>
      <c r="J20" s="21"/>
      <c r="K20" s="21"/>
      <c r="L20" s="1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17" customFormat="1" ht="12.75" hidden="1">
      <c r="A21" s="36" t="s">
        <v>32</v>
      </c>
      <c r="B21" s="19"/>
      <c r="C21" s="20"/>
      <c r="D21" s="23"/>
      <c r="E21" s="18"/>
      <c r="F21" s="21"/>
      <c r="G21" s="37"/>
      <c r="H21" s="21"/>
      <c r="I21" s="21"/>
      <c r="J21" s="21"/>
      <c r="K21" s="21"/>
      <c r="L21" s="1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17" customFormat="1" ht="52.5" customHeight="1">
      <c r="A22" s="18">
        <v>7</v>
      </c>
      <c r="B22" s="19" t="s">
        <v>65</v>
      </c>
      <c r="C22" s="20" t="s">
        <v>9</v>
      </c>
      <c r="D22" s="39" t="s">
        <v>43</v>
      </c>
      <c r="E22" s="18" t="s">
        <v>10</v>
      </c>
      <c r="F22" s="21">
        <f>SUM(G22:K22)</f>
        <v>2000000</v>
      </c>
      <c r="G22" s="42">
        <v>0</v>
      </c>
      <c r="H22" s="22"/>
      <c r="I22" s="21">
        <v>2000000</v>
      </c>
      <c r="J22" s="21"/>
      <c r="K22" s="21"/>
      <c r="L22" s="1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17" customFormat="1" ht="52.5" customHeight="1">
      <c r="A23" s="18">
        <v>8</v>
      </c>
      <c r="B23" s="19" t="s">
        <v>67</v>
      </c>
      <c r="C23" s="40" t="s">
        <v>14</v>
      </c>
      <c r="D23" s="23" t="s">
        <v>15</v>
      </c>
      <c r="E23" s="18" t="s">
        <v>6</v>
      </c>
      <c r="F23" s="21">
        <f>SUM(G23:K24)</f>
        <v>1832001</v>
      </c>
      <c r="G23" s="42">
        <v>632001</v>
      </c>
      <c r="H23" s="22">
        <v>400000</v>
      </c>
      <c r="I23" s="21">
        <v>400000</v>
      </c>
      <c r="J23" s="21">
        <v>400000</v>
      </c>
      <c r="K23" s="21"/>
      <c r="L23" s="1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17" customFormat="1" ht="12.75" hidden="1">
      <c r="A24" s="36" t="s">
        <v>28</v>
      </c>
      <c r="B24" s="19"/>
      <c r="C24" s="40"/>
      <c r="D24" s="23"/>
      <c r="E24" s="18"/>
      <c r="F24" s="21"/>
      <c r="G24" s="37"/>
      <c r="H24" s="21"/>
      <c r="I24" s="21"/>
      <c r="J24" s="21"/>
      <c r="K24" s="21"/>
      <c r="L24" s="13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17" customFormat="1" ht="12.75" hidden="1">
      <c r="A25" s="45" t="s">
        <v>51</v>
      </c>
      <c r="B25" s="47"/>
      <c r="C25" s="47"/>
      <c r="D25" s="47"/>
      <c r="E25" s="47"/>
      <c r="F25" s="21"/>
      <c r="G25" s="37"/>
      <c r="H25" s="21"/>
      <c r="I25" s="21"/>
      <c r="J25" s="21"/>
      <c r="K25" s="21"/>
      <c r="L25" s="13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7" customFormat="1" ht="78.75" customHeight="1">
      <c r="A26" s="18">
        <v>9</v>
      </c>
      <c r="B26" s="19" t="s">
        <v>64</v>
      </c>
      <c r="C26" s="20" t="s">
        <v>38</v>
      </c>
      <c r="D26" s="23" t="s">
        <v>44</v>
      </c>
      <c r="E26" s="18" t="s">
        <v>6</v>
      </c>
      <c r="F26" s="21">
        <f>SUM(G26:K27)</f>
        <v>4732157</v>
      </c>
      <c r="G26" s="42">
        <v>170000</v>
      </c>
      <c r="H26" s="22">
        <v>1062157</v>
      </c>
      <c r="I26" s="21">
        <v>2000000</v>
      </c>
      <c r="J26" s="21">
        <v>1500000</v>
      </c>
      <c r="K26" s="21"/>
      <c r="L26" s="13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7" customFormat="1" ht="12.75" hidden="1">
      <c r="A27" s="36" t="s">
        <v>29</v>
      </c>
      <c r="B27" s="19"/>
      <c r="C27" s="20"/>
      <c r="D27" s="23"/>
      <c r="E27" s="18"/>
      <c r="F27" s="21"/>
      <c r="G27" s="37"/>
      <c r="H27" s="21"/>
      <c r="I27" s="21"/>
      <c r="J27" s="21"/>
      <c r="K27" s="21"/>
      <c r="L27" s="13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7" customFormat="1" ht="12.75" hidden="1">
      <c r="A28" s="45" t="s">
        <v>54</v>
      </c>
      <c r="B28" s="47"/>
      <c r="C28" s="47"/>
      <c r="D28" s="47"/>
      <c r="E28" s="47"/>
      <c r="F28" s="21"/>
      <c r="G28" s="37"/>
      <c r="H28" s="21"/>
      <c r="I28" s="21"/>
      <c r="J28" s="21"/>
      <c r="K28" s="21"/>
      <c r="L28" s="13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7" customFormat="1" ht="75.75" customHeight="1">
      <c r="A29" s="18">
        <v>10</v>
      </c>
      <c r="B29" s="19" t="s">
        <v>64</v>
      </c>
      <c r="C29" s="20" t="s">
        <v>16</v>
      </c>
      <c r="D29" s="23" t="s">
        <v>45</v>
      </c>
      <c r="E29" s="18" t="s">
        <v>17</v>
      </c>
      <c r="F29" s="21">
        <f>SUM(G29:K30)</f>
        <v>15387470</v>
      </c>
      <c r="G29" s="42">
        <v>400000</v>
      </c>
      <c r="H29" s="22">
        <v>387470</v>
      </c>
      <c r="I29" s="21">
        <v>10000000</v>
      </c>
      <c r="J29" s="21">
        <v>4600000</v>
      </c>
      <c r="K29" s="21"/>
      <c r="L29" s="13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.75" hidden="1">
      <c r="A30" s="36" t="s">
        <v>30</v>
      </c>
      <c r="B30" s="19"/>
      <c r="C30" s="20"/>
      <c r="D30" s="23"/>
      <c r="E30" s="18"/>
      <c r="F30" s="21"/>
      <c r="G30" s="37"/>
      <c r="H30" s="21"/>
      <c r="I30" s="21"/>
      <c r="J30" s="21"/>
      <c r="K30" s="21"/>
      <c r="L30" s="13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.75" hidden="1">
      <c r="A31" s="45" t="s">
        <v>55</v>
      </c>
      <c r="B31" s="47"/>
      <c r="C31" s="47"/>
      <c r="D31" s="47"/>
      <c r="E31" s="47"/>
      <c r="F31" s="21"/>
      <c r="G31" s="37"/>
      <c r="H31" s="21"/>
      <c r="I31" s="21"/>
      <c r="J31" s="21"/>
      <c r="K31" s="21"/>
      <c r="L31" s="13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40.5" customHeight="1">
      <c r="A32" s="18">
        <v>11</v>
      </c>
      <c r="B32" s="19" t="s">
        <v>68</v>
      </c>
      <c r="C32" s="41" t="s">
        <v>18</v>
      </c>
      <c r="D32" s="23" t="s">
        <v>19</v>
      </c>
      <c r="E32" s="18" t="s">
        <v>10</v>
      </c>
      <c r="F32" s="21">
        <f>SUM(G32:K32)</f>
        <v>1225000</v>
      </c>
      <c r="G32" s="42">
        <v>25000</v>
      </c>
      <c r="H32" s="22">
        <v>200000</v>
      </c>
      <c r="I32" s="21">
        <v>1000000</v>
      </c>
      <c r="J32" s="21"/>
      <c r="K32" s="21"/>
      <c r="L32" s="13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01.25" customHeight="1">
      <c r="A33" s="18">
        <v>12</v>
      </c>
      <c r="B33" s="19" t="s">
        <v>65</v>
      </c>
      <c r="C33" s="20" t="s">
        <v>20</v>
      </c>
      <c r="D33" s="23" t="s">
        <v>21</v>
      </c>
      <c r="E33" s="18" t="s">
        <v>37</v>
      </c>
      <c r="F33" s="21">
        <f>SUM(G33:K34)</f>
        <v>4247458</v>
      </c>
      <c r="G33" s="42">
        <v>47458</v>
      </c>
      <c r="H33" s="22">
        <v>2000000</v>
      </c>
      <c r="I33" s="21">
        <v>2200000</v>
      </c>
      <c r="J33" s="21"/>
      <c r="K33" s="21"/>
      <c r="L33" s="13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0.5" customHeight="1" hidden="1">
      <c r="A34" s="36" t="s">
        <v>47</v>
      </c>
      <c r="B34" s="19"/>
      <c r="C34" s="20"/>
      <c r="D34" s="23"/>
      <c r="E34" s="18"/>
      <c r="F34" s="21"/>
      <c r="G34" s="37"/>
      <c r="H34" s="21"/>
      <c r="I34" s="21"/>
      <c r="J34" s="21"/>
      <c r="K34" s="21"/>
      <c r="L34" s="13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17" customFormat="1" ht="10.5" customHeight="1" hidden="1">
      <c r="A35" s="45" t="s">
        <v>51</v>
      </c>
      <c r="B35" s="47"/>
      <c r="C35" s="47"/>
      <c r="D35" s="47"/>
      <c r="E35" s="47"/>
      <c r="F35" s="21"/>
      <c r="G35" s="37"/>
      <c r="H35" s="21"/>
      <c r="I35" s="21"/>
      <c r="J35" s="21"/>
      <c r="K35" s="21"/>
      <c r="L35" s="13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7" customFormat="1" ht="103.5" customHeight="1">
      <c r="A36" s="18">
        <v>13</v>
      </c>
      <c r="B36" s="19" t="s">
        <v>69</v>
      </c>
      <c r="C36" s="20" t="s">
        <v>22</v>
      </c>
      <c r="D36" s="23" t="s">
        <v>23</v>
      </c>
      <c r="E36" s="18" t="s">
        <v>24</v>
      </c>
      <c r="F36" s="21">
        <f>SUM(G36:K37)</f>
        <v>6091800</v>
      </c>
      <c r="G36" s="42">
        <v>61824</v>
      </c>
      <c r="H36" s="22">
        <v>1029976</v>
      </c>
      <c r="I36" s="21">
        <v>1000000</v>
      </c>
      <c r="J36" s="21">
        <v>1000000</v>
      </c>
      <c r="K36" s="21">
        <v>3000000</v>
      </c>
      <c r="L36" s="13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17" customFormat="1" ht="12.75" hidden="1">
      <c r="A37" s="36" t="s">
        <v>31</v>
      </c>
      <c r="B37" s="19"/>
      <c r="C37" s="20"/>
      <c r="D37" s="23"/>
      <c r="E37" s="18"/>
      <c r="F37" s="21"/>
      <c r="G37" s="37"/>
      <c r="H37" s="21"/>
      <c r="I37" s="21"/>
      <c r="J37" s="21"/>
      <c r="K37" s="21"/>
      <c r="L37" s="13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.75" customHeight="1" hidden="1">
      <c r="A38" s="45" t="s">
        <v>51</v>
      </c>
      <c r="B38" s="45"/>
      <c r="C38" s="45"/>
      <c r="D38" s="45"/>
      <c r="E38" s="45"/>
      <c r="F38" s="21"/>
      <c r="G38" s="37"/>
      <c r="H38" s="21"/>
      <c r="I38" s="21"/>
      <c r="J38" s="21"/>
      <c r="K38" s="21"/>
      <c r="L38" s="13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69" customHeight="1">
      <c r="A39" s="18">
        <v>14</v>
      </c>
      <c r="B39" s="19" t="s">
        <v>70</v>
      </c>
      <c r="C39" s="20" t="s">
        <v>25</v>
      </c>
      <c r="D39" s="23" t="s">
        <v>59</v>
      </c>
      <c r="E39" s="18" t="s">
        <v>17</v>
      </c>
      <c r="F39" s="21">
        <f>SUM(G39:K39)</f>
        <v>2500000</v>
      </c>
      <c r="G39" s="42">
        <v>0</v>
      </c>
      <c r="H39" s="22">
        <v>0</v>
      </c>
      <c r="I39" s="21">
        <v>1500000</v>
      </c>
      <c r="J39" s="21">
        <v>1000000</v>
      </c>
      <c r="K39" s="21"/>
      <c r="L39" s="13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ht="12.75">
      <c r="H40" s="10"/>
    </row>
  </sheetData>
  <mergeCells count="8">
    <mergeCell ref="A38:E38"/>
    <mergeCell ref="A13:G13"/>
    <mergeCell ref="A35:E35"/>
    <mergeCell ref="A16:E16"/>
    <mergeCell ref="A19:E19"/>
    <mergeCell ref="A25:E25"/>
    <mergeCell ref="A28:E28"/>
    <mergeCell ref="A31:E31"/>
  </mergeCells>
  <printOptions/>
  <pageMargins left="0.1968503937007874" right="0.1968503937007874" top="0.5905511811023623" bottom="0.5905511811023623" header="0.31496062992125984" footer="0.31496062992125984"/>
  <pageSetup cellComments="asDisplayed" horizontalDpi="300" verticalDpi="300" orientation="landscape" paperSize="9" scale="99" r:id="rId1"/>
  <headerFooter alignWithMargins="0">
    <oddHeader xml:space="preserve">&amp;CWieloletni Program Inwestycyjny </oddHeader>
    <oddFooter>&amp;R&amp;P/&amp;N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2007-12-19T13:41:17Z</cp:lastPrinted>
  <dcterms:created xsi:type="dcterms:W3CDTF">2003-04-23T11:34:42Z</dcterms:created>
  <dcterms:modified xsi:type="dcterms:W3CDTF">2008-01-09T09:33:52Z</dcterms:modified>
  <cp:category/>
  <cp:version/>
  <cp:contentType/>
  <cp:contentStatus/>
  <cp:revision>1</cp:revision>
</cp:coreProperties>
</file>