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8010" windowHeight="4845" activeTab="0"/>
  </bookViews>
  <sheets>
    <sheet name="Arkusz1" sheetId="1" r:id="rId1"/>
  </sheets>
  <definedNames>
    <definedName name="_xlnm.Print_Area" localSheetId="0">'Arkusz1'!$A$1:$D$95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<sst xmlns="http://schemas.openxmlformats.org/spreadsheetml/2006/main" count="245" uniqueCount="114">
  <si>
    <t>Podatek od działalności gospodarczej osób fizycznych, opłacany w formie karty podatkowej</t>
  </si>
  <si>
    <t>Wpływy z opłaty skarbowej</t>
  </si>
  <si>
    <t>Podatek dochodowy od osób fizycznych</t>
  </si>
  <si>
    <t>Podatek dochodowy od osób prawnych</t>
  </si>
  <si>
    <t>Pozostałe odsetki</t>
  </si>
  <si>
    <t>dz</t>
  </si>
  <si>
    <t>Wpływy z tytułu przekształcenia prawa użytkowania wieczystego przysługującego osobom fizycznym w prawo własności</t>
  </si>
  <si>
    <t>Wpływy z opłat za zarząd, użytkowanie i użytkowanie wieczyste nieruchomości</t>
  </si>
  <si>
    <t>źródło dochodu</t>
  </si>
  <si>
    <t>Podatek od nieruchomości (osoby prawne)</t>
  </si>
  <si>
    <t>Podatek rolny (osoby prawne)</t>
  </si>
  <si>
    <t>Podatek leśny (osoby prawne)</t>
  </si>
  <si>
    <t>Podatek od środków transportowych (osoby prawne)</t>
  </si>
  <si>
    <t>Podatek od czynności cywilnoprawnych (osoby prawne)</t>
  </si>
  <si>
    <t>Odsetki od nieterminowych wpłat z tytułu podatków i opłat (osoby prawne)</t>
  </si>
  <si>
    <t>Podatek od nieruchomości (osoby fizyczne)</t>
  </si>
  <si>
    <t>Podatek rolny (osoby fizyczne)</t>
  </si>
  <si>
    <t>Podatek od środków transportowych (osoby fizyczne)</t>
  </si>
  <si>
    <t>Podatek od spadków i darowizn (osoby fizyczne)</t>
  </si>
  <si>
    <t>Wpływy z opłaty targowej (osoby fizyczne)</t>
  </si>
  <si>
    <t>Podatek od czynności cywilnoprawnych (osoby fizyczne)</t>
  </si>
  <si>
    <t>Odsetki od nieterminowych wpłat z tytułu podatków i opłat (osoby fizyczne)</t>
  </si>
  <si>
    <t>Wpływy z różnych dochodów (VAT)</t>
  </si>
  <si>
    <t>Wpływy z różnych opłat (strefa płatnego parkowania)</t>
  </si>
  <si>
    <t>Wpłaty z tytułu odpłatnego nabycia prawa własności oraz prawa użytkowania wieczystego nieruchomości (sprzedaż nieruchomości)</t>
  </si>
  <si>
    <t>Dochody z najmu i dzierżawy składników majątkowych (...)</t>
  </si>
  <si>
    <t>Wpływy z różnych opłat (opłata prolongacyjna-osoby prawne)</t>
  </si>
  <si>
    <t>Wpływy z różnych opłat (opłata prolongacyjna-osoby fizyczne)</t>
  </si>
  <si>
    <t>Wpływy z opłat za wydawanie zezwoleń na sprzedaż alkoholu</t>
  </si>
  <si>
    <t>Wpływy z innych lokalnych opłat pobieranych przez jednostki samorządu terytorialnego na podstawie odrębnych ustaw (ewidencja działalności gospodarczej)</t>
  </si>
  <si>
    <t>Subwencje ogólne z budżetu państwa (subwencja oświatowa)</t>
  </si>
  <si>
    <t>Subwencje ogólne z budżetu państwa (subwencja równoważąca)</t>
  </si>
  <si>
    <t>Wpływy z różnych opłat (opłata w stołówkach)</t>
  </si>
  <si>
    <t>Wpływy z różnych opłat (opłata w przedszkolach)</t>
  </si>
  <si>
    <t>Wpływy z różnych opłat (opłata w żłobku)</t>
  </si>
  <si>
    <t>Wpływy z usług</t>
  </si>
  <si>
    <t>Wpływy z usług (pobyt w domach pomocy społecznej)</t>
  </si>
  <si>
    <t>Wpływy z różnych opłat (DDPS)</t>
  </si>
  <si>
    <t>Wpływy z usług (mieszkania chronione)</t>
  </si>
  <si>
    <t>Wpływy z usług (usługi opiekuńcze)</t>
  </si>
  <si>
    <t>Wpływy z różnych opłat (obóz w Pleśnej)</t>
  </si>
  <si>
    <t>Dochody z najmu i dzierżawy składników majątkowych (...) - ZWiK</t>
  </si>
  <si>
    <t>Wpływy z różnych opłat (MSO)</t>
  </si>
  <si>
    <t>Wpływy z różnych dochodów (MSO)</t>
  </si>
  <si>
    <t>Wpływy z usług (MSO)</t>
  </si>
  <si>
    <t>Wpływy z różnych dochodów (VAT - Gospodarka wodno-ściekowa w Raciborzu)</t>
  </si>
  <si>
    <t>Środki na dofinansowanie własnych inwestycji gmin (związków gmin), powiatów (związków powiatów), samorządów województw, pozyskane z innych źródeł (zwrot - Fundusz Spójności - Gospodarka wodno-ściekowa w Raciborzu)</t>
  </si>
  <si>
    <t>Wpływy z opłaty produktowej</t>
  </si>
  <si>
    <t>Wpływy z opłaty eksploatacyjnej</t>
  </si>
  <si>
    <t>Środki na dofinansowanie własnych zadań bieżących gmin, powiatów, samorzadów województw, pozyskane z innych źródeł (PEC)</t>
  </si>
  <si>
    <t>rodzaj dochodu</t>
  </si>
  <si>
    <t>dochody bieżące</t>
  </si>
  <si>
    <t>dochody majątkowe</t>
  </si>
  <si>
    <t>Środki na dofinansowanie własnych zadań bieżących gmin, powiatów, samorzadów województw, pozyskane z innych źródeł (WTZ)</t>
  </si>
  <si>
    <t>Dotacje celowe otrzymane z budżetu państwa na zadania bieżące realizowane przez gminę na podstawie porozumień z organami administracji rządowej (utrzymanie cmentarzy wojennych)</t>
  </si>
  <si>
    <t>Dotacje celowe otrzymane z budżetu państwa na realizację własnych zadań bieżących gmin (przygotowanie zawodowe młodocianych)</t>
  </si>
  <si>
    <t>Dotacje celowe otrzymane z budżetu państwa na realizację własnych zadań bieżących gmin (zasiłki i pomoc w naturze oraz składki na ubezpieczenia emerytalne i rentowe)</t>
  </si>
  <si>
    <t>Dotacje celowe otrzymane z budżetu państwa na realizację własnych zadań bieżących gmin (Ośrodek Pomocy Społecznej)</t>
  </si>
  <si>
    <t>Dotacje celowe otrzymane z budżetu państwa na realizację własnych zadań bieżących gmin (dożywianie uczniów)</t>
  </si>
  <si>
    <t>Dotacje celowe otrzymane z budżetu państwa na realizację zadań bieżących z zakresu administracji rządowej oraz innych zadań zleconych gminie (Śląski Urząd Wojewódzki)</t>
  </si>
  <si>
    <t>Dotacje celowe otrzymane z budżetu państwa na realizację zadań bieżących z zakresu administracji rządowej oraz innych zadań zleconych gminie (prowadzenie stałego rejestru wyborców)</t>
  </si>
  <si>
    <t>Dotacje celowe otrzymane z budżetu państwa na realizację zadań bieżących z zakresu administracji rządowej oraz innych zadań zleconych gminie (pozostała działalność - ochrona zdrowia)</t>
  </si>
  <si>
    <t>Dotacje celowe otrzymane z budżetu państwa na realizację zadań bieżących z zakresu administracji rządowej oraz innych zadań zleconych gminie (świadczenia rodzinne, zaliczka alimentacyjna oraz składki na ubezpieczenia)</t>
  </si>
  <si>
    <t>Dotacje celowe otrzymane z budżetu państwa na realizację zadań bieżących z zakresu administracji rządowej oraz innych zadań zleconych gminie (składki na ubezpieczenia zdrowotne)</t>
  </si>
  <si>
    <t>Dotacje celowe otrzymane z budżetu państwa na realizację zadań bieżących z zakresu administracji rządowej oraz innych zadań zleconych gminie (zasiłki i pomoc w naturze oraz składki na ubezpieczenia emerytalne i rentowe)</t>
  </si>
  <si>
    <t>Dotacje celowe otrzymane z budżetu państwa na realizację zadań bieżących z zakresu administracji rządowej oraz innych zadań zleconych gminie (usługi opiekuńcze i specjalistyczne usługi opiekuńcze)</t>
  </si>
  <si>
    <t>Dotacje celowe otrzymane z gminy na zadania bieżące realizowane na podstawie porozumień między jednostkami samorządu terytorialnego (Straż Miejska)</t>
  </si>
  <si>
    <t>600 - Transport i łączność</t>
  </si>
  <si>
    <t>700 - Gospodarka mieszkaniowa</t>
  </si>
  <si>
    <t>710 - Działalność usługowa</t>
  </si>
  <si>
    <t>750 - Administracja publiczna</t>
  </si>
  <si>
    <t>751 - Urzędy naczelnych organów władzy państwowej, kontroli i ochrony prawa oraz sądownictwa</t>
  </si>
  <si>
    <t>754 - Bezpieczeństwo publiczne i ochrona przeciwpożarowa</t>
  </si>
  <si>
    <t>756 - Doch.od osób prawnych, od osób fiz.i od innych jedn. nieposiadających osob.pr. oraz wyd.zw. z ich poborem</t>
  </si>
  <si>
    <t>758 - Różne rozliczenia</t>
  </si>
  <si>
    <t>801 - Oświata i wychowanie</t>
  </si>
  <si>
    <t>851 - Ochrona zdrowia</t>
  </si>
  <si>
    <t>852 - Pomoc społeczna</t>
  </si>
  <si>
    <t>853 - Pozostałe zadania w zakresie polityki społecznej</t>
  </si>
  <si>
    <t>854 - Edukacyjna opieka wychowawcza</t>
  </si>
  <si>
    <t>900 - Gospodarka komunalna i ochrona środowiska</t>
  </si>
  <si>
    <t>921 - Kultura i ochrona dziedzictwa narodowego</t>
  </si>
  <si>
    <t>921 - Kultura i ochrona dziedzictwa narodowego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</si>
  <si>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</si>
  <si>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</si>
  <si>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</si>
  <si>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</si>
  <si>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</si>
  <si>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801 - Oświata i wychowanie - Suma</t>
  </si>
  <si>
    <t>758 - Różne rozliczenia - Suma</t>
  </si>
  <si>
    <t>754 - Bezpieczeństwo publiczne i ochrona przeciwpożarowa - Suma</t>
  </si>
  <si>
    <t>751 - Urzędy naczelnych organów władzy państwowej, kontroli i ochrony prawa oraz sądownictwa - Suma</t>
  </si>
  <si>
    <t>750 - Administracja publiczna - Suma</t>
  </si>
  <si>
    <t>710 - Działalność usługowa - Suma</t>
  </si>
  <si>
    <t>700 - Gospodarka mieszkaniowa - Suma</t>
  </si>
  <si>
    <t>600 - Transport i łączność - Suma</t>
  </si>
  <si>
    <t>Suma całkowita</t>
  </si>
  <si>
    <t>Suma - dochody bieżące</t>
  </si>
  <si>
    <t>Suma - dochody majątkowe</t>
  </si>
  <si>
    <t>756 - Dochody od osób prawnych, od osób fizycznych i od innych jednostek nieposiadających osobowości prawnej oraz wydatki związane z ich poborem - Suma</t>
  </si>
  <si>
    <t>dotacje</t>
  </si>
  <si>
    <t>ŚCP</t>
  </si>
  <si>
    <t>subwencje</t>
  </si>
  <si>
    <t>udziały</t>
  </si>
  <si>
    <t>Załącznik Nr 1</t>
  </si>
  <si>
    <t>Dotacje celowe otrzymane z powiatu na zadania bieżące realizowane na podstawie porozumień między jednostkami samorządu terytorialnego (prace geodezyjne i kartograficzne)</t>
  </si>
  <si>
    <t>Dotacje celowe otrzymane z powiatu na zadania bieżące realizowane na podstawie porozumień między jednostkami samorządu terytorialnego (Miejska i Powiatowa Biblioteka Publiczna)</t>
  </si>
  <si>
    <t>Wpływy z innych lokalnych opłat pobieranych przez jednostki samorządu terytorialnego na podstawie odrębnych ustaw (ustawa o drogach)</t>
  </si>
  <si>
    <t>Wpływy z innych lokalnych opłat pobieranych przez jednostki samorządu terytorialnego na podstawie odrębnych ustaw (renta planistyczna)</t>
  </si>
  <si>
    <t>Dotacje celowe otrzymane z powiatu na zadania bieżące realizowane na podstawie porozumień między jednostkami samorządu terytorialnego (Miejski Ośrodek Dokumentacji Geodezyjnej i Kartograficznej)</t>
  </si>
  <si>
    <t>plan (w zł.)</t>
  </si>
  <si>
    <t>Wpływy z różnych dochodów</t>
  </si>
  <si>
    <t>z dnia 30 grudnia 2008r.</t>
  </si>
  <si>
    <t>do URM Nr XXVII/398/2008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</si>
</sst>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  <numFmt numFmtId="166" formatCode="[$-415]d\ mmmm\ yyyy"/>
  </numFmts>
  <fonts count="23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2"/>
  <sheetViews>
    <sheetView tabSelected="1" workbookViewId="0" topLeftCell="A1">
      <selection activeCell="A1" sqref="A1"/>
    </sheetView>
  </sheetViews>
  <sheetFormatPr defaultColWidth="9.00390625" defaultRowHeight="12.75" outlineLevelRow="2"/>
  <cols>
    <col min="1" max="1" width="3.875" style="1" customWidth="1"/>
    <col min="2" max="2" width="61.75390625" style="7" customWidth="1"/>
    <col min="3" max="3" width="17.375" style="1" customWidth="1"/>
    <col min="4" max="4" width="12.125" style="1" customWidth="1"/>
    <col min="5" max="16384" width="9.125" style="1" customWidth="1"/>
  </cols>
  <sheetData>
    <row r="1" ht="12.75">
      <c r="D1" s="32" t="s">
        <v>104</v>
      </c>
    </row>
    <row r="2" ht="12.75">
      <c r="D2" s="32" t="s">
        <v>113</v>
      </c>
    </row>
    <row r="3" ht="12.75">
      <c r="D3" s="32" t="s">
        <v>112</v>
      </c>
    </row>
    <row r="5" spans="1:4" s="2" customFormat="1" ht="12.75">
      <c r="A5" s="12" t="s">
        <v>5</v>
      </c>
      <c r="B5" s="22" t="s">
        <v>8</v>
      </c>
      <c r="C5" s="12" t="s">
        <v>50</v>
      </c>
      <c r="D5" s="12" t="s">
        <v>110</v>
      </c>
    </row>
    <row r="6" spans="1:4" s="15" customFormat="1" ht="13.5" thickBot="1">
      <c r="A6" s="13" t="s">
        <v>96</v>
      </c>
      <c r="B6" s="23"/>
      <c r="C6" s="13"/>
      <c r="D6" s="14">
        <f>SUBTOTAL(9,D10:D95)</f>
        <v>157282112</v>
      </c>
    </row>
    <row r="7" spans="1:4" s="21" customFormat="1" ht="12.75" customHeight="1" thickTop="1">
      <c r="A7" s="19" t="s">
        <v>97</v>
      </c>
      <c r="B7" s="24"/>
      <c r="C7" s="19"/>
      <c r="D7" s="20">
        <f>D6-D8</f>
        <v>121961442</v>
      </c>
    </row>
    <row r="8" spans="1:4" s="21" customFormat="1" ht="12.75">
      <c r="A8" s="19" t="s">
        <v>98</v>
      </c>
      <c r="B8" s="24"/>
      <c r="C8" s="19"/>
      <c r="D8" s="20">
        <f>SUM(D16,D17,D87)</f>
        <v>35320670</v>
      </c>
    </row>
    <row r="9" spans="1:4" s="18" customFormat="1" ht="22.5" customHeight="1" outlineLevel="1" thickBot="1">
      <c r="A9" s="16" t="s">
        <v>95</v>
      </c>
      <c r="B9" s="25"/>
      <c r="C9" s="16"/>
      <c r="D9" s="17">
        <f>SUBTOTAL(9,D10:D11)</f>
        <v>900000</v>
      </c>
    </row>
    <row r="10" spans="1:4" s="26" customFormat="1" ht="12.75" outlineLevel="2">
      <c r="A10" s="6" t="s">
        <v>67</v>
      </c>
      <c r="B10" s="9" t="s">
        <v>23</v>
      </c>
      <c r="C10" s="6" t="s">
        <v>51</v>
      </c>
      <c r="D10" s="3">
        <v>500000</v>
      </c>
    </row>
    <row r="11" spans="1:4" s="10" customFormat="1" ht="25.5" outlineLevel="2">
      <c r="A11" s="5" t="s">
        <v>67</v>
      </c>
      <c r="B11" s="8" t="s">
        <v>49</v>
      </c>
      <c r="C11" s="5" t="s">
        <v>51</v>
      </c>
      <c r="D11" s="4">
        <v>400000</v>
      </c>
    </row>
    <row r="12" spans="1:4" s="30" customFormat="1" ht="13.5" outlineLevel="1" thickBot="1">
      <c r="A12" s="27" t="s">
        <v>94</v>
      </c>
      <c r="B12" s="28"/>
      <c r="C12" s="27"/>
      <c r="D12" s="29">
        <f>SUBTOTAL(9,D13:D17)</f>
        <v>21685962</v>
      </c>
    </row>
    <row r="13" spans="1:4" s="10" customFormat="1" ht="25.5" outlineLevel="2">
      <c r="A13" s="6" t="s">
        <v>68</v>
      </c>
      <c r="B13" s="9" t="s">
        <v>7</v>
      </c>
      <c r="C13" s="6" t="s">
        <v>51</v>
      </c>
      <c r="D13" s="3">
        <v>1024000</v>
      </c>
    </row>
    <row r="14" spans="1:4" s="10" customFormat="1" ht="12.75" outlineLevel="2">
      <c r="A14" s="5" t="s">
        <v>68</v>
      </c>
      <c r="B14" s="8" t="s">
        <v>25</v>
      </c>
      <c r="C14" s="5" t="s">
        <v>51</v>
      </c>
      <c r="D14" s="4">
        <v>240000</v>
      </c>
    </row>
    <row r="15" spans="1:4" s="10" customFormat="1" ht="12.75" outlineLevel="2">
      <c r="A15" s="5" t="s">
        <v>68</v>
      </c>
      <c r="B15" s="8" t="s">
        <v>111</v>
      </c>
      <c r="C15" s="5" t="s">
        <v>51</v>
      </c>
      <c r="D15" s="4">
        <v>50000</v>
      </c>
    </row>
    <row r="16" spans="1:4" s="10" customFormat="1" ht="25.5" outlineLevel="2">
      <c r="A16" s="5" t="s">
        <v>68</v>
      </c>
      <c r="B16" s="8" t="s">
        <v>24</v>
      </c>
      <c r="C16" s="5" t="s">
        <v>52</v>
      </c>
      <c r="D16" s="4">
        <v>20236962</v>
      </c>
    </row>
    <row r="17" spans="1:4" s="10" customFormat="1" ht="25.5" outlineLevel="2">
      <c r="A17" s="5" t="s">
        <v>68</v>
      </c>
      <c r="B17" s="8" t="s">
        <v>6</v>
      </c>
      <c r="C17" s="5" t="s">
        <v>52</v>
      </c>
      <c r="D17" s="4">
        <v>135000</v>
      </c>
    </row>
    <row r="18" spans="1:4" s="30" customFormat="1" ht="13.5" outlineLevel="1" thickBot="1">
      <c r="A18" s="27" t="s">
        <v>93</v>
      </c>
      <c r="B18" s="28"/>
      <c r="C18" s="27"/>
      <c r="D18" s="29">
        <f>SUBTOTAL(9,D19:D21)</f>
        <v>66102</v>
      </c>
    </row>
    <row r="19" spans="1:4" s="10" customFormat="1" ht="37.5" customHeight="1" outlineLevel="2">
      <c r="A19" s="6" t="s">
        <v>69</v>
      </c>
      <c r="B19" s="9" t="s">
        <v>109</v>
      </c>
      <c r="C19" s="6" t="s">
        <v>51</v>
      </c>
      <c r="D19" s="3">
        <v>15315</v>
      </c>
    </row>
    <row r="20" spans="1:4" s="10" customFormat="1" ht="38.25" outlineLevel="2">
      <c r="A20" s="5" t="s">
        <v>69</v>
      </c>
      <c r="B20" s="8" t="s">
        <v>105</v>
      </c>
      <c r="C20" s="5" t="s">
        <v>51</v>
      </c>
      <c r="D20" s="4">
        <v>40787</v>
      </c>
    </row>
    <row r="21" spans="1:4" s="10" customFormat="1" ht="38.25" outlineLevel="2">
      <c r="A21" s="5" t="s">
        <v>69</v>
      </c>
      <c r="B21" s="8" t="s">
        <v>54</v>
      </c>
      <c r="C21" s="5" t="s">
        <v>51</v>
      </c>
      <c r="D21" s="4">
        <v>10000</v>
      </c>
    </row>
    <row r="22" spans="1:4" s="30" customFormat="1" ht="13.5" outlineLevel="1" thickBot="1">
      <c r="A22" s="27" t="s">
        <v>92</v>
      </c>
      <c r="B22" s="28"/>
      <c r="C22" s="27"/>
      <c r="D22" s="29">
        <f>SUBTOTAL(9,D23:D26)</f>
        <v>1553318</v>
      </c>
    </row>
    <row r="23" spans="1:4" s="10" customFormat="1" ht="37.5" customHeight="1" outlineLevel="2">
      <c r="A23" s="6" t="s">
        <v>70</v>
      </c>
      <c r="B23" s="9" t="s">
        <v>109</v>
      </c>
      <c r="C23" s="6" t="s">
        <v>51</v>
      </c>
      <c r="D23" s="3">
        <v>114591</v>
      </c>
    </row>
    <row r="24" spans="1:4" s="10" customFormat="1" ht="38.25" outlineLevel="2">
      <c r="A24" s="5" t="s">
        <v>70</v>
      </c>
      <c r="B24" s="8" t="s">
        <v>59</v>
      </c>
      <c r="C24" s="5" t="s">
        <v>51</v>
      </c>
      <c r="D24" s="4">
        <v>208727</v>
      </c>
    </row>
    <row r="25" spans="1:4" s="10" customFormat="1" ht="12.75" outlineLevel="2">
      <c r="A25" s="5" t="s">
        <v>70</v>
      </c>
      <c r="B25" s="8" t="s">
        <v>22</v>
      </c>
      <c r="C25" s="5" t="s">
        <v>51</v>
      </c>
      <c r="D25" s="4">
        <v>1200000</v>
      </c>
    </row>
    <row r="26" spans="1:4" s="10" customFormat="1" ht="12.75" outlineLevel="2">
      <c r="A26" s="5" t="s">
        <v>70</v>
      </c>
      <c r="B26" s="8" t="s">
        <v>25</v>
      </c>
      <c r="C26" s="5" t="s">
        <v>51</v>
      </c>
      <c r="D26" s="4">
        <v>30000</v>
      </c>
    </row>
    <row r="27" spans="1:4" s="30" customFormat="1" ht="25.5" customHeight="1" outlineLevel="1" thickBot="1">
      <c r="A27" s="35" t="s">
        <v>91</v>
      </c>
      <c r="B27" s="36"/>
      <c r="C27" s="37"/>
      <c r="D27" s="29">
        <f>SUBTOTAL(9,D28:D28)</f>
        <v>9000</v>
      </c>
    </row>
    <row r="28" spans="1:4" s="10" customFormat="1" ht="38.25" outlineLevel="2">
      <c r="A28" s="6" t="s">
        <v>71</v>
      </c>
      <c r="B28" s="9" t="s">
        <v>60</v>
      </c>
      <c r="C28" s="6" t="s">
        <v>51</v>
      </c>
      <c r="D28" s="3">
        <v>9000</v>
      </c>
    </row>
    <row r="29" spans="1:4" s="30" customFormat="1" ht="13.5" outlineLevel="1" thickBot="1">
      <c r="A29" s="27" t="s">
        <v>90</v>
      </c>
      <c r="B29" s="28"/>
      <c r="C29" s="27"/>
      <c r="D29" s="29">
        <f>SUBTOTAL(9,D30:D30)</f>
        <v>63377</v>
      </c>
    </row>
    <row r="30" spans="1:4" s="10" customFormat="1" ht="38.25" outlineLevel="2">
      <c r="A30" s="6" t="s">
        <v>72</v>
      </c>
      <c r="B30" s="9" t="s">
        <v>66</v>
      </c>
      <c r="C30" s="6" t="s">
        <v>51</v>
      </c>
      <c r="D30" s="3">
        <v>63377</v>
      </c>
    </row>
    <row r="31" spans="1:4" s="30" customFormat="1" ht="25.5" customHeight="1" outlineLevel="1" thickBot="1">
      <c r="A31" s="35" t="s">
        <v>99</v>
      </c>
      <c r="B31" s="36"/>
      <c r="C31" s="37"/>
      <c r="D31" s="29">
        <f>SUBTOTAL(9,D32:D55)</f>
        <v>64215184</v>
      </c>
    </row>
    <row r="32" spans="1:4" s="10" customFormat="1" ht="25.5" outlineLevel="2">
      <c r="A32" s="6" t="s">
        <v>73</v>
      </c>
      <c r="B32" s="9" t="s">
        <v>0</v>
      </c>
      <c r="C32" s="6" t="s">
        <v>51</v>
      </c>
      <c r="D32" s="3">
        <v>45000</v>
      </c>
    </row>
    <row r="33" spans="1:4" s="10" customFormat="1" ht="12.75" outlineLevel="2">
      <c r="A33" s="5" t="s">
        <v>73</v>
      </c>
      <c r="B33" s="8" t="s">
        <v>11</v>
      </c>
      <c r="C33" s="5" t="s">
        <v>51</v>
      </c>
      <c r="D33" s="4">
        <v>2500</v>
      </c>
    </row>
    <row r="34" spans="1:4" s="10" customFormat="1" ht="12.75" outlineLevel="2">
      <c r="A34" s="5" t="s">
        <v>73</v>
      </c>
      <c r="B34" s="8" t="s">
        <v>12</v>
      </c>
      <c r="C34" s="5" t="s">
        <v>51</v>
      </c>
      <c r="D34" s="4">
        <v>450000</v>
      </c>
    </row>
    <row r="35" spans="1:4" s="10" customFormat="1" ht="12.75" outlineLevel="2">
      <c r="A35" s="5" t="s">
        <v>73</v>
      </c>
      <c r="B35" s="8" t="s">
        <v>26</v>
      </c>
      <c r="C35" s="5" t="s">
        <v>51</v>
      </c>
      <c r="D35" s="4">
        <v>20000</v>
      </c>
    </row>
    <row r="36" spans="1:4" s="10" customFormat="1" ht="12.75" outlineLevel="2">
      <c r="A36" s="5" t="s">
        <v>73</v>
      </c>
      <c r="B36" s="8" t="s">
        <v>9</v>
      </c>
      <c r="C36" s="5" t="s">
        <v>51</v>
      </c>
      <c r="D36" s="4">
        <v>19900000</v>
      </c>
    </row>
    <row r="37" spans="1:4" s="10" customFormat="1" ht="12.75" outlineLevel="2">
      <c r="A37" s="5" t="s">
        <v>73</v>
      </c>
      <c r="B37" s="8" t="s">
        <v>10</v>
      </c>
      <c r="C37" s="5" t="s">
        <v>51</v>
      </c>
      <c r="D37" s="4">
        <v>130000</v>
      </c>
    </row>
    <row r="38" spans="1:4" s="10" customFormat="1" ht="12.75" customHeight="1" outlineLevel="2">
      <c r="A38" s="5" t="s">
        <v>73</v>
      </c>
      <c r="B38" s="8" t="s">
        <v>14</v>
      </c>
      <c r="C38" s="5" t="s">
        <v>51</v>
      </c>
      <c r="D38" s="4">
        <v>80000</v>
      </c>
    </row>
    <row r="39" spans="1:4" s="10" customFormat="1" ht="12.75" outlineLevel="2">
      <c r="A39" s="5" t="s">
        <v>73</v>
      </c>
      <c r="B39" s="8" t="s">
        <v>13</v>
      </c>
      <c r="C39" s="5" t="s">
        <v>51</v>
      </c>
      <c r="D39" s="4">
        <v>100000</v>
      </c>
    </row>
    <row r="40" spans="1:4" s="10" customFormat="1" ht="12.75" outlineLevel="2">
      <c r="A40" s="5" t="s">
        <v>73</v>
      </c>
      <c r="B40" s="8" t="s">
        <v>27</v>
      </c>
      <c r="C40" s="5" t="s">
        <v>51</v>
      </c>
      <c r="D40" s="4">
        <v>15000</v>
      </c>
    </row>
    <row r="41" spans="1:4" s="10" customFormat="1" ht="12.75" customHeight="1" outlineLevel="2">
      <c r="A41" s="5" t="s">
        <v>73</v>
      </c>
      <c r="B41" s="8" t="s">
        <v>21</v>
      </c>
      <c r="C41" s="5" t="s">
        <v>51</v>
      </c>
      <c r="D41" s="4">
        <v>80000</v>
      </c>
    </row>
    <row r="42" spans="1:4" s="10" customFormat="1" ht="12.75" outlineLevel="2">
      <c r="A42" s="5" t="s">
        <v>73</v>
      </c>
      <c r="B42" s="8" t="s">
        <v>18</v>
      </c>
      <c r="C42" s="5" t="s">
        <v>51</v>
      </c>
      <c r="D42" s="4">
        <v>200000</v>
      </c>
    </row>
    <row r="43" spans="1:4" s="10" customFormat="1" ht="12.75" outlineLevel="2">
      <c r="A43" s="5" t="s">
        <v>73</v>
      </c>
      <c r="B43" s="8" t="s">
        <v>20</v>
      </c>
      <c r="C43" s="5" t="s">
        <v>51</v>
      </c>
      <c r="D43" s="4">
        <v>1300000</v>
      </c>
    </row>
    <row r="44" spans="1:4" s="10" customFormat="1" ht="12.75" outlineLevel="2">
      <c r="A44" s="5" t="s">
        <v>73</v>
      </c>
      <c r="B44" s="8" t="s">
        <v>19</v>
      </c>
      <c r="C44" s="5" t="s">
        <v>51</v>
      </c>
      <c r="D44" s="4">
        <v>800000</v>
      </c>
    </row>
    <row r="45" spans="1:4" s="10" customFormat="1" ht="12.75" outlineLevel="2">
      <c r="A45" s="5" t="s">
        <v>73</v>
      </c>
      <c r="B45" s="8" t="s">
        <v>17</v>
      </c>
      <c r="C45" s="5" t="s">
        <v>51</v>
      </c>
      <c r="D45" s="4">
        <v>350000</v>
      </c>
    </row>
    <row r="46" spans="1:4" s="10" customFormat="1" ht="12.75" outlineLevel="2">
      <c r="A46" s="5" t="s">
        <v>73</v>
      </c>
      <c r="B46" s="8" t="s">
        <v>16</v>
      </c>
      <c r="C46" s="5" t="s">
        <v>51</v>
      </c>
      <c r="D46" s="4">
        <v>680000</v>
      </c>
    </row>
    <row r="47" spans="1:4" s="10" customFormat="1" ht="12.75" outlineLevel="2">
      <c r="A47" s="5" t="s">
        <v>73</v>
      </c>
      <c r="B47" s="8" t="s">
        <v>15</v>
      </c>
      <c r="C47" s="5" t="s">
        <v>51</v>
      </c>
      <c r="D47" s="4">
        <v>3100000</v>
      </c>
    </row>
    <row r="48" spans="1:4" s="10" customFormat="1" ht="25.5" customHeight="1" outlineLevel="2">
      <c r="A48" s="5" t="s">
        <v>73</v>
      </c>
      <c r="B48" s="8" t="s">
        <v>107</v>
      </c>
      <c r="C48" s="5" t="s">
        <v>51</v>
      </c>
      <c r="D48" s="4">
        <v>250000</v>
      </c>
    </row>
    <row r="49" spans="1:4" s="10" customFormat="1" ht="12.75" outlineLevel="2">
      <c r="A49" s="5" t="s">
        <v>73</v>
      </c>
      <c r="B49" s="8" t="s">
        <v>1</v>
      </c>
      <c r="C49" s="5" t="s">
        <v>51</v>
      </c>
      <c r="D49" s="4">
        <v>1100000</v>
      </c>
    </row>
    <row r="50" spans="1:4" s="10" customFormat="1" ht="25.5" customHeight="1" outlineLevel="2">
      <c r="A50" s="5" t="s">
        <v>73</v>
      </c>
      <c r="B50" s="8" t="s">
        <v>108</v>
      </c>
      <c r="C50" s="5" t="s">
        <v>51</v>
      </c>
      <c r="D50" s="4">
        <v>200000</v>
      </c>
    </row>
    <row r="51" spans="1:4" s="10" customFormat="1" ht="38.25" outlineLevel="2">
      <c r="A51" s="5" t="s">
        <v>73</v>
      </c>
      <c r="B51" s="8" t="s">
        <v>29</v>
      </c>
      <c r="C51" s="5" t="s">
        <v>51</v>
      </c>
      <c r="D51" s="4">
        <v>50000</v>
      </c>
    </row>
    <row r="52" spans="1:4" s="10" customFormat="1" ht="12.75" outlineLevel="2">
      <c r="A52" s="5" t="s">
        <v>73</v>
      </c>
      <c r="B52" s="8" t="s">
        <v>28</v>
      </c>
      <c r="C52" s="5" t="s">
        <v>51</v>
      </c>
      <c r="D52" s="4">
        <v>1100000</v>
      </c>
    </row>
    <row r="53" spans="1:4" s="10" customFormat="1" ht="12.75" outlineLevel="2">
      <c r="A53" s="5" t="s">
        <v>73</v>
      </c>
      <c r="B53" s="8" t="s">
        <v>48</v>
      </c>
      <c r="C53" s="5" t="s">
        <v>51</v>
      </c>
      <c r="D53" s="4">
        <v>60000</v>
      </c>
    </row>
    <row r="54" spans="1:4" s="10" customFormat="1" ht="12.75" outlineLevel="2">
      <c r="A54" s="5" t="s">
        <v>73</v>
      </c>
      <c r="B54" s="8" t="s">
        <v>3</v>
      </c>
      <c r="C54" s="5" t="s">
        <v>51</v>
      </c>
      <c r="D54" s="4">
        <v>2800000</v>
      </c>
    </row>
    <row r="55" spans="1:4" s="10" customFormat="1" ht="12.75" outlineLevel="2">
      <c r="A55" s="5" t="s">
        <v>73</v>
      </c>
      <c r="B55" s="8" t="s">
        <v>2</v>
      </c>
      <c r="C55" s="5" t="s">
        <v>51</v>
      </c>
      <c r="D55" s="4">
        <v>31402684</v>
      </c>
    </row>
    <row r="56" spans="1:4" s="30" customFormat="1" ht="13.5" outlineLevel="1" thickBot="1">
      <c r="A56" s="27" t="s">
        <v>89</v>
      </c>
      <c r="B56" s="28"/>
      <c r="C56" s="27"/>
      <c r="D56" s="29">
        <f>SUBTOTAL(9,D57:D59)</f>
        <v>26210571</v>
      </c>
    </row>
    <row r="57" spans="1:4" s="10" customFormat="1" ht="12.75" outlineLevel="2">
      <c r="A57" s="6" t="s">
        <v>74</v>
      </c>
      <c r="B57" s="9" t="s">
        <v>30</v>
      </c>
      <c r="C57" s="6" t="s">
        <v>51</v>
      </c>
      <c r="D57" s="3">
        <v>24643340</v>
      </c>
    </row>
    <row r="58" spans="1:4" s="10" customFormat="1" ht="12.75" outlineLevel="2">
      <c r="A58" s="5" t="s">
        <v>74</v>
      </c>
      <c r="B58" s="8" t="s">
        <v>4</v>
      </c>
      <c r="C58" s="5" t="s">
        <v>51</v>
      </c>
      <c r="D58" s="4">
        <v>500000</v>
      </c>
    </row>
    <row r="59" spans="1:4" s="10" customFormat="1" ht="12.75" outlineLevel="2">
      <c r="A59" s="5" t="s">
        <v>74</v>
      </c>
      <c r="B59" s="8" t="s">
        <v>31</v>
      </c>
      <c r="C59" s="5" t="s">
        <v>51</v>
      </c>
      <c r="D59" s="4">
        <v>1067231</v>
      </c>
    </row>
    <row r="60" spans="1:4" s="30" customFormat="1" ht="13.5" outlineLevel="1" thickBot="1">
      <c r="A60" s="27" t="s">
        <v>88</v>
      </c>
      <c r="B60" s="28"/>
      <c r="C60" s="27"/>
      <c r="D60" s="29">
        <f>SUBTOTAL(9,D61:D65)</f>
        <v>3141399</v>
      </c>
    </row>
    <row r="61" spans="1:4" s="33" customFormat="1" ht="12.75" outlineLevel="1">
      <c r="A61" s="5" t="s">
        <v>75</v>
      </c>
      <c r="B61" s="9" t="s">
        <v>25</v>
      </c>
      <c r="C61" s="6" t="s">
        <v>51</v>
      </c>
      <c r="D61" s="34">
        <v>125903</v>
      </c>
    </row>
    <row r="62" spans="1:4" s="33" customFormat="1" ht="12.75" outlineLevel="1">
      <c r="A62" s="5" t="s">
        <v>75</v>
      </c>
      <c r="B62" s="8" t="s">
        <v>33</v>
      </c>
      <c r="C62" s="5" t="s">
        <v>51</v>
      </c>
      <c r="D62" s="4">
        <v>2289866</v>
      </c>
    </row>
    <row r="63" spans="1:4" s="33" customFormat="1" ht="12.75" outlineLevel="1">
      <c r="A63" s="5" t="s">
        <v>75</v>
      </c>
      <c r="B63" s="8" t="s">
        <v>32</v>
      </c>
      <c r="C63" s="5" t="s">
        <v>51</v>
      </c>
      <c r="D63" s="4">
        <v>657448</v>
      </c>
    </row>
    <row r="64" spans="1:4" s="10" customFormat="1" ht="12.75" outlineLevel="2">
      <c r="A64" s="5" t="s">
        <v>75</v>
      </c>
      <c r="B64" s="8" t="s">
        <v>35</v>
      </c>
      <c r="C64" s="5" t="s">
        <v>51</v>
      </c>
      <c r="D64" s="4">
        <v>15000</v>
      </c>
    </row>
    <row r="65" spans="1:4" s="10" customFormat="1" ht="25.5" outlineLevel="2">
      <c r="A65" s="5" t="s">
        <v>75</v>
      </c>
      <c r="B65" s="8" t="s">
        <v>55</v>
      </c>
      <c r="C65" s="5" t="s">
        <v>51</v>
      </c>
      <c r="D65" s="4">
        <v>53182</v>
      </c>
    </row>
    <row r="66" spans="1:4" s="30" customFormat="1" ht="13.5" outlineLevel="1" thickBot="1">
      <c r="A66" s="27" t="s">
        <v>87</v>
      </c>
      <c r="B66" s="28"/>
      <c r="C66" s="27"/>
      <c r="D66" s="29">
        <f>SUBTOTAL(9,D67:D67)</f>
        <v>260</v>
      </c>
    </row>
    <row r="67" spans="1:4" s="10" customFormat="1" ht="38.25" outlineLevel="2">
      <c r="A67" s="6" t="s">
        <v>76</v>
      </c>
      <c r="B67" s="9" t="s">
        <v>61</v>
      </c>
      <c r="C67" s="6" t="s">
        <v>51</v>
      </c>
      <c r="D67" s="3">
        <v>260</v>
      </c>
    </row>
    <row r="68" spans="1:4" s="30" customFormat="1" ht="13.5" outlineLevel="1" thickBot="1">
      <c r="A68" s="27" t="s">
        <v>86</v>
      </c>
      <c r="B68" s="28"/>
      <c r="C68" s="27"/>
      <c r="D68" s="29">
        <f>SUBTOTAL(9,D69:D80)</f>
        <v>11939873</v>
      </c>
    </row>
    <row r="69" spans="1:4" s="10" customFormat="1" ht="12.75" outlineLevel="2">
      <c r="A69" s="6" t="s">
        <v>77</v>
      </c>
      <c r="B69" s="9" t="s">
        <v>36</v>
      </c>
      <c r="C69" s="6" t="s">
        <v>51</v>
      </c>
      <c r="D69" s="3">
        <v>160000</v>
      </c>
    </row>
    <row r="70" spans="1:4" s="10" customFormat="1" ht="12.75" outlineLevel="2">
      <c r="A70" s="5" t="s">
        <v>77</v>
      </c>
      <c r="B70" s="8" t="s">
        <v>37</v>
      </c>
      <c r="C70" s="5" t="s">
        <v>51</v>
      </c>
      <c r="D70" s="4">
        <v>20000</v>
      </c>
    </row>
    <row r="71" spans="1:4" s="10" customFormat="1" ht="51" outlineLevel="2">
      <c r="A71" s="5" t="s">
        <v>77</v>
      </c>
      <c r="B71" s="8" t="s">
        <v>62</v>
      </c>
      <c r="C71" s="5" t="s">
        <v>51</v>
      </c>
      <c r="D71" s="4">
        <v>10015720</v>
      </c>
    </row>
    <row r="72" spans="1:4" s="10" customFormat="1" ht="38.25" outlineLevel="2">
      <c r="A72" s="5" t="s">
        <v>77</v>
      </c>
      <c r="B72" s="8" t="s">
        <v>63</v>
      </c>
      <c r="C72" s="5" t="s">
        <v>51</v>
      </c>
      <c r="D72" s="4">
        <v>58000</v>
      </c>
    </row>
    <row r="73" spans="1:4" s="10" customFormat="1" ht="38.25" outlineLevel="2">
      <c r="A73" s="5" t="s">
        <v>77</v>
      </c>
      <c r="B73" s="8" t="s">
        <v>56</v>
      </c>
      <c r="C73" s="5" t="s">
        <v>51</v>
      </c>
      <c r="D73" s="4">
        <v>207245</v>
      </c>
    </row>
    <row r="74" spans="1:4" s="10" customFormat="1" ht="51" outlineLevel="2">
      <c r="A74" s="5" t="s">
        <v>77</v>
      </c>
      <c r="B74" s="8" t="s">
        <v>64</v>
      </c>
      <c r="C74" s="5" t="s">
        <v>51</v>
      </c>
      <c r="D74" s="4">
        <v>540705</v>
      </c>
    </row>
    <row r="75" spans="1:4" s="10" customFormat="1" ht="25.5" outlineLevel="2">
      <c r="A75" s="5" t="s">
        <v>77</v>
      </c>
      <c r="B75" s="8" t="s">
        <v>57</v>
      </c>
      <c r="C75" s="5" t="s">
        <v>51</v>
      </c>
      <c r="D75" s="4">
        <v>686702</v>
      </c>
    </row>
    <row r="76" spans="1:4" s="10" customFormat="1" ht="12.75" outlineLevel="2">
      <c r="A76" s="5" t="s">
        <v>77</v>
      </c>
      <c r="B76" s="8" t="s">
        <v>25</v>
      </c>
      <c r="C76" s="5" t="s">
        <v>51</v>
      </c>
      <c r="D76" s="4">
        <v>4800</v>
      </c>
    </row>
    <row r="77" spans="1:4" s="10" customFormat="1" ht="12.75" outlineLevel="2">
      <c r="A77" s="5" t="s">
        <v>77</v>
      </c>
      <c r="B77" s="8" t="s">
        <v>38</v>
      </c>
      <c r="C77" s="5" t="s">
        <v>51</v>
      </c>
      <c r="D77" s="4">
        <v>20000</v>
      </c>
    </row>
    <row r="78" spans="1:4" s="10" customFormat="1" ht="37.5" customHeight="1" outlineLevel="2">
      <c r="A78" s="5" t="s">
        <v>77</v>
      </c>
      <c r="B78" s="8" t="s">
        <v>65</v>
      </c>
      <c r="C78" s="5" t="s">
        <v>51</v>
      </c>
      <c r="D78" s="4">
        <v>80084</v>
      </c>
    </row>
    <row r="79" spans="1:4" s="10" customFormat="1" ht="12.75" outlineLevel="2">
      <c r="A79" s="5" t="s">
        <v>77</v>
      </c>
      <c r="B79" s="8" t="s">
        <v>39</v>
      </c>
      <c r="C79" s="5" t="s">
        <v>51</v>
      </c>
      <c r="D79" s="4">
        <v>30000</v>
      </c>
    </row>
    <row r="80" spans="1:4" s="10" customFormat="1" ht="25.5" outlineLevel="2">
      <c r="A80" s="5" t="s">
        <v>77</v>
      </c>
      <c r="B80" s="8" t="s">
        <v>58</v>
      </c>
      <c r="C80" s="5" t="s">
        <v>51</v>
      </c>
      <c r="D80" s="4">
        <v>116617</v>
      </c>
    </row>
    <row r="81" spans="1:4" s="30" customFormat="1" ht="13.5" outlineLevel="1" thickBot="1">
      <c r="A81" s="27" t="s">
        <v>85</v>
      </c>
      <c r="B81" s="28"/>
      <c r="C81" s="27"/>
      <c r="D81" s="29">
        <f>SUBTOTAL(9,D82:D83)</f>
        <v>1145777</v>
      </c>
    </row>
    <row r="82" spans="1:4" s="10" customFormat="1" ht="12.75" outlineLevel="2">
      <c r="A82" s="6" t="s">
        <v>78</v>
      </c>
      <c r="B82" s="9" t="s">
        <v>34</v>
      </c>
      <c r="C82" s="6" t="s">
        <v>51</v>
      </c>
      <c r="D82" s="3">
        <v>120000</v>
      </c>
    </row>
    <row r="83" spans="1:4" s="10" customFormat="1" ht="25.5" outlineLevel="2">
      <c r="A83" s="5" t="s">
        <v>78</v>
      </c>
      <c r="B83" s="8" t="s">
        <v>53</v>
      </c>
      <c r="C83" s="5" t="s">
        <v>51</v>
      </c>
      <c r="D83" s="4">
        <v>1025777</v>
      </c>
    </row>
    <row r="84" spans="1:4" s="30" customFormat="1" ht="13.5" outlineLevel="1" thickBot="1">
      <c r="A84" s="27" t="s">
        <v>84</v>
      </c>
      <c r="B84" s="28"/>
      <c r="C84" s="27"/>
      <c r="D84" s="29">
        <f>SUBTOTAL(9,D85:D85)</f>
        <v>306000</v>
      </c>
    </row>
    <row r="85" spans="1:4" s="10" customFormat="1" ht="12.75" outlineLevel="2">
      <c r="A85" s="6" t="s">
        <v>79</v>
      </c>
      <c r="B85" s="9" t="s">
        <v>40</v>
      </c>
      <c r="C85" s="6" t="s">
        <v>51</v>
      </c>
      <c r="D85" s="3">
        <v>306000</v>
      </c>
    </row>
    <row r="86" spans="1:4" s="30" customFormat="1" ht="13.5" outlineLevel="1" thickBot="1">
      <c r="A86" s="27" t="s">
        <v>83</v>
      </c>
      <c r="B86" s="28"/>
      <c r="C86" s="27"/>
      <c r="D86" s="29">
        <f>SUBTOTAL(9,D87:D93)</f>
        <v>25995939</v>
      </c>
    </row>
    <row r="87" spans="1:4" s="10" customFormat="1" ht="51" outlineLevel="2">
      <c r="A87" s="6" t="s">
        <v>80</v>
      </c>
      <c r="B87" s="9" t="s">
        <v>46</v>
      </c>
      <c r="C87" s="6" t="s">
        <v>52</v>
      </c>
      <c r="D87" s="3">
        <v>14948708</v>
      </c>
    </row>
    <row r="88" spans="1:4" s="10" customFormat="1" ht="25.5" outlineLevel="2">
      <c r="A88" s="5" t="s">
        <v>80</v>
      </c>
      <c r="B88" s="8" t="s">
        <v>45</v>
      </c>
      <c r="C88" s="5" t="s">
        <v>51</v>
      </c>
      <c r="D88" s="4">
        <v>8226603</v>
      </c>
    </row>
    <row r="89" spans="1:4" s="10" customFormat="1" ht="12.75" outlineLevel="2">
      <c r="A89" s="5" t="s">
        <v>80</v>
      </c>
      <c r="B89" s="8" t="s">
        <v>41</v>
      </c>
      <c r="C89" s="5" t="s">
        <v>51</v>
      </c>
      <c r="D89" s="4">
        <v>201828</v>
      </c>
    </row>
    <row r="90" spans="1:4" s="10" customFormat="1" ht="12.75" outlineLevel="2">
      <c r="A90" s="5" t="s">
        <v>80</v>
      </c>
      <c r="B90" s="8" t="s">
        <v>43</v>
      </c>
      <c r="C90" s="5" t="s">
        <v>51</v>
      </c>
      <c r="D90" s="4">
        <v>58800</v>
      </c>
    </row>
    <row r="91" spans="1:4" s="10" customFormat="1" ht="12.75" outlineLevel="2">
      <c r="A91" s="5" t="s">
        <v>80</v>
      </c>
      <c r="B91" s="8" t="s">
        <v>44</v>
      </c>
      <c r="C91" s="5" t="s">
        <v>51</v>
      </c>
      <c r="D91" s="4">
        <v>840000</v>
      </c>
    </row>
    <row r="92" spans="1:4" s="10" customFormat="1" ht="12.75" outlineLevel="2">
      <c r="A92" s="5" t="s">
        <v>80</v>
      </c>
      <c r="B92" s="8" t="s">
        <v>42</v>
      </c>
      <c r="C92" s="5" t="s">
        <v>51</v>
      </c>
      <c r="D92" s="4">
        <v>1690000</v>
      </c>
    </row>
    <row r="93" spans="1:4" s="10" customFormat="1" ht="12.75" outlineLevel="2">
      <c r="A93" s="5" t="s">
        <v>80</v>
      </c>
      <c r="B93" s="8" t="s">
        <v>47</v>
      </c>
      <c r="C93" s="5" t="s">
        <v>51</v>
      </c>
      <c r="D93" s="4">
        <v>30000</v>
      </c>
    </row>
    <row r="94" spans="1:4" s="30" customFormat="1" ht="13.5" outlineLevel="1" thickBot="1">
      <c r="A94" s="31" t="s">
        <v>82</v>
      </c>
      <c r="B94" s="28"/>
      <c r="C94" s="27"/>
      <c r="D94" s="29">
        <f>SUBTOTAL(9,D95:D95)</f>
        <v>49350</v>
      </c>
    </row>
    <row r="95" spans="1:4" s="10" customFormat="1" ht="38.25" outlineLevel="2">
      <c r="A95" s="6" t="s">
        <v>81</v>
      </c>
      <c r="B95" s="9" t="s">
        <v>106</v>
      </c>
      <c r="C95" s="6" t="s">
        <v>51</v>
      </c>
      <c r="D95" s="3">
        <v>49350</v>
      </c>
    </row>
    <row r="96" spans="2:4" ht="12.75">
      <c r="B96" s="7" t="s">
        <v>100</v>
      </c>
      <c r="D96" s="11" t="e">
        <f>SUM(D19,D20,D21,D23,D24,D28,D30,D65,D67,#REF!,D71,D72,D73,D74,D75,D78,D80,D95)</f>
        <v>#REF!</v>
      </c>
    </row>
    <row r="97" spans="2:4" ht="12.75">
      <c r="B97" s="7" t="s">
        <v>101</v>
      </c>
      <c r="D97" s="11">
        <f>SUM(D87,D88)</f>
        <v>23175311</v>
      </c>
    </row>
    <row r="98" spans="2:4" ht="12.75">
      <c r="B98" s="7" t="s">
        <v>102</v>
      </c>
      <c r="D98" s="11">
        <f>SUM(D57,D59)</f>
        <v>25710571</v>
      </c>
    </row>
    <row r="99" spans="2:4" ht="12.75">
      <c r="B99" s="7" t="s">
        <v>103</v>
      </c>
      <c r="D99" s="11">
        <f>SUM(D54:D55)</f>
        <v>34202684</v>
      </c>
    </row>
    <row r="101" ht="12.75">
      <c r="D101" s="11">
        <f>SUM(D32:D53)</f>
        <v>30012500</v>
      </c>
    </row>
    <row r="102" ht="12.75">
      <c r="D102" s="11">
        <f>SUM(D65,D73,D75,D80)</f>
        <v>1063746</v>
      </c>
    </row>
  </sheetData>
  <sheetProtection/>
  <mergeCells count="2">
    <mergeCell ref="A27:C27"/>
    <mergeCell ref="A31:C31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&amp;CPlan dochodów na 2009r.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2008-12-30T12:08:07Z</cp:lastPrinted>
  <dcterms:created xsi:type="dcterms:W3CDTF">2003-10-22T11:56:04Z</dcterms:created>
  <dcterms:modified xsi:type="dcterms:W3CDTF">2009-01-09T08:21:28Z</dcterms:modified>
  <cp:category/>
  <cp:version/>
  <cp:contentType/>
  <cp:contentStatus/>
</cp:coreProperties>
</file>